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ободни ПМЛ за тър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  <c r="H88" i="1"/>
  <c r="H89" i="1"/>
  <c r="H90" i="1"/>
  <c r="H91" i="1"/>
  <c r="H24" i="1" l="1"/>
  <c r="H23" i="1"/>
  <c r="H22" i="1"/>
  <c r="H21" i="1"/>
  <c r="H20" i="1"/>
  <c r="H19" i="1"/>
  <c r="H18" i="1"/>
  <c r="H216" i="1" l="1"/>
  <c r="H246" i="1"/>
  <c r="H94" i="1" l="1"/>
  <c r="H557" i="1" l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5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16" i="1"/>
  <c r="H550" i="1"/>
  <c r="H551" i="1"/>
  <c r="H552" i="1"/>
  <c r="H553" i="1"/>
  <c r="H554" i="1"/>
  <c r="H549" i="1"/>
  <c r="H513" i="1"/>
  <c r="H514" i="1"/>
  <c r="H512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465" i="1"/>
  <c r="H464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399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43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50" i="1"/>
  <c r="H397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248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33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18" i="1"/>
  <c r="H217" i="1"/>
  <c r="H215" i="1"/>
  <c r="H214" i="1"/>
  <c r="H213" i="1"/>
  <c r="H211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140" i="1"/>
  <c r="H139" i="1"/>
  <c r="H138" i="1"/>
  <c r="H137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93" i="1"/>
  <c r="H134" i="1"/>
  <c r="H135" i="1"/>
  <c r="H13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63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29" i="1"/>
  <c r="H28" i="1"/>
  <c r="H26" i="1"/>
  <c r="H27" i="1"/>
  <c r="H25" i="1"/>
  <c r="H11" i="1"/>
  <c r="H12" i="1"/>
  <c r="H13" i="1"/>
  <c r="H14" i="1"/>
  <c r="H15" i="1"/>
  <c r="H16" i="1"/>
  <c r="H17" i="1"/>
  <c r="H10" i="1"/>
  <c r="H9" i="1"/>
  <c r="H8" i="1"/>
  <c r="H7" i="1"/>
</calcChain>
</file>

<file path=xl/sharedStrings.xml><?xml version="1.0" encoding="utf-8"?>
<sst xmlns="http://schemas.openxmlformats.org/spreadsheetml/2006/main" count="2253" uniqueCount="765">
  <si>
    <t>Землище</t>
  </si>
  <si>
    <t>Местност</t>
  </si>
  <si>
    <t>НТП</t>
  </si>
  <si>
    <t>Имот №</t>
  </si>
  <si>
    <t>Площ дка</t>
  </si>
  <si>
    <t>Категория</t>
  </si>
  <si>
    <t>Твърдица</t>
  </si>
  <si>
    <t>ВЕЖДАТА</t>
  </si>
  <si>
    <t>пасище</t>
  </si>
  <si>
    <t>72165.410.675</t>
  </si>
  <si>
    <t>МЕТРОКУК</t>
  </si>
  <si>
    <t>пасище-мера</t>
  </si>
  <si>
    <t>72165.220.460</t>
  </si>
  <si>
    <t>72165.280.420</t>
  </si>
  <si>
    <t>ВОДНИК</t>
  </si>
  <si>
    <t>72165.47.9</t>
  </si>
  <si>
    <t>ПОПОВ ДОЛ</t>
  </si>
  <si>
    <t>72165.52.5</t>
  </si>
  <si>
    <t>ШУМАТА</t>
  </si>
  <si>
    <t>72165.402.669</t>
  </si>
  <si>
    <t>КАСЪРОВ ГОРУН</t>
  </si>
  <si>
    <t>72165.88.190</t>
  </si>
  <si>
    <t>-</t>
  </si>
  <si>
    <t>72165.258.118</t>
  </si>
  <si>
    <t>УЛЕЙ</t>
  </si>
  <si>
    <t>72165.87.191</t>
  </si>
  <si>
    <t>КОСТОВ БРЯСТ</t>
  </si>
  <si>
    <t>72165.107.201</t>
  </si>
  <si>
    <t>ТОПОЛАТА</t>
  </si>
  <si>
    <t>72165.91.209</t>
  </si>
  <si>
    <t>72165.199.408</t>
  </si>
  <si>
    <t>72165.200.408</t>
  </si>
  <si>
    <t>ДЯДО ВАЧЕВА СТУБЛИЦА</t>
  </si>
  <si>
    <t>ГЬОК ДЕРЕ</t>
  </si>
  <si>
    <t>72165.430.714</t>
  </si>
  <si>
    <t>72165.432.746</t>
  </si>
  <si>
    <t>БЕГЛ.ЛИВАДА</t>
  </si>
  <si>
    <t>72165.358.120</t>
  </si>
  <si>
    <t>ДРУМА</t>
  </si>
  <si>
    <t>72165.387.594</t>
  </si>
  <si>
    <t>МАРАШЕТО</t>
  </si>
  <si>
    <t>72165.145.1</t>
  </si>
  <si>
    <t>пасище с храсти</t>
  </si>
  <si>
    <t>72165.402.684</t>
  </si>
  <si>
    <t>72165.439.727</t>
  </si>
  <si>
    <t>СИМАНОВ КЛАДЕНЕЦ</t>
  </si>
  <si>
    <t>72165.403.648</t>
  </si>
  <si>
    <t>МИНДАЛА</t>
  </si>
  <si>
    <t>72165.337.631</t>
  </si>
  <si>
    <t>КУЗМАНСКИ ТРАП</t>
  </si>
  <si>
    <t>72165.178.16</t>
  </si>
  <si>
    <t>МОГИЛКИТЕ</t>
  </si>
  <si>
    <t>72165.351.489</t>
  </si>
  <si>
    <t>72165.210.7</t>
  </si>
  <si>
    <t>72165.145.714</t>
  </si>
  <si>
    <t>ЧИКАЛАРЕ</t>
  </si>
  <si>
    <t>72165.50.146</t>
  </si>
  <si>
    <t>72165.47.150</t>
  </si>
  <si>
    <t>72165.47.153</t>
  </si>
  <si>
    <t>72165.208.448</t>
  </si>
  <si>
    <t xml:space="preserve">72165.338.623 </t>
  </si>
  <si>
    <t>72165.208.1</t>
  </si>
  <si>
    <t>ТИНЧЕВА ЛИВАДА</t>
  </si>
  <si>
    <t>72165.108.17</t>
  </si>
  <si>
    <t>72165.335.670</t>
  </si>
  <si>
    <t>72165.207.614</t>
  </si>
  <si>
    <t>72165.330.637</t>
  </si>
  <si>
    <t>72165.335.658</t>
  </si>
  <si>
    <t>72165.410.660</t>
  </si>
  <si>
    <t>72165.393.644</t>
  </si>
  <si>
    <t>БОЕВА КАБА</t>
  </si>
  <si>
    <t>72165.415.666</t>
  </si>
  <si>
    <t>72165.421.700</t>
  </si>
  <si>
    <t>72165.396.649</t>
  </si>
  <si>
    <t>72165.393.645</t>
  </si>
  <si>
    <t>СЛАВОВИ ЛИВАДИ</t>
  </si>
  <si>
    <t>72165.293.134</t>
  </si>
  <si>
    <t>72165.315.974</t>
  </si>
  <si>
    <t>197.443/603.643</t>
  </si>
  <si>
    <t>72165.263.432</t>
  </si>
  <si>
    <t>БОЗАЛЪКА</t>
  </si>
  <si>
    <t>ливада</t>
  </si>
  <si>
    <t>72165.268.22</t>
  </si>
  <si>
    <t>КОСТОВ ГОРУН</t>
  </si>
  <si>
    <t>72165.117.7</t>
  </si>
  <si>
    <t>72165.117.12</t>
  </si>
  <si>
    <t>72165.109.5</t>
  </si>
  <si>
    <t>72165.109.10</t>
  </si>
  <si>
    <t>72165.117.4</t>
  </si>
  <si>
    <t>МАРКОВ МОЧУР</t>
  </si>
  <si>
    <t>72165.132.3</t>
  </si>
  <si>
    <t>ЕВРЯ</t>
  </si>
  <si>
    <t>72165.22.4</t>
  </si>
  <si>
    <t>ПИЗДАНОВИ ЛИВАДИ</t>
  </si>
  <si>
    <t>72165.93.2</t>
  </si>
  <si>
    <t>72165.93.11</t>
  </si>
  <si>
    <t>72165.96.22</t>
  </si>
  <si>
    <t>72165.96.24</t>
  </si>
  <si>
    <t>КЛЕЧОВ МОЧУР</t>
  </si>
  <si>
    <t>72165.97.14</t>
  </si>
  <si>
    <t>72165.108.19</t>
  </si>
  <si>
    <t>72165.117.3</t>
  </si>
  <si>
    <t>72165.110.1</t>
  </si>
  <si>
    <t>72165.110.6</t>
  </si>
  <si>
    <t>72165.117.15</t>
  </si>
  <si>
    <t>72165.358.22</t>
  </si>
  <si>
    <t>ЛАГУН</t>
  </si>
  <si>
    <t>72165.136.221</t>
  </si>
  <si>
    <t>72165.135.3</t>
  </si>
  <si>
    <t>72165.135.222</t>
  </si>
  <si>
    <t>72165.122.10</t>
  </si>
  <si>
    <t>72165.117.6</t>
  </si>
  <si>
    <t>Шивачево</t>
  </si>
  <si>
    <t>15944.396.113</t>
  </si>
  <si>
    <t>15944.396.151</t>
  </si>
  <si>
    <t>15944.12.153</t>
  </si>
  <si>
    <t>15944.383.160</t>
  </si>
  <si>
    <t>КЕРХАНАТА</t>
  </si>
  <si>
    <t>15944.264.282</t>
  </si>
  <si>
    <t>15944.72.378</t>
  </si>
  <si>
    <t>15944.12.427</t>
  </si>
  <si>
    <t>15944.156.451</t>
  </si>
  <si>
    <t>15944.177.516</t>
  </si>
  <si>
    <t>КЪНЪКА</t>
  </si>
  <si>
    <t>15944.12.578</t>
  </si>
  <si>
    <t>15944.396.606</t>
  </si>
  <si>
    <t>15944.396.608</t>
  </si>
  <si>
    <t>15944.1.308</t>
  </si>
  <si>
    <t>15944.22.659</t>
  </si>
  <si>
    <t>15944.371.685</t>
  </si>
  <si>
    <t>15944.396.726</t>
  </si>
  <si>
    <t>15944.396.904</t>
  </si>
  <si>
    <t>15944.43.939</t>
  </si>
  <si>
    <t>15944.8.954</t>
  </si>
  <si>
    <t>15944.396.967</t>
  </si>
  <si>
    <t>15944.396.991</t>
  </si>
  <si>
    <t>15944.396.992</t>
  </si>
  <si>
    <t>15944.396.994</t>
  </si>
  <si>
    <t>15944.396.996</t>
  </si>
  <si>
    <t>15944.396.997</t>
  </si>
  <si>
    <t>15944.1.15</t>
  </si>
  <si>
    <t>15944.1.79</t>
  </si>
  <si>
    <t>15944.1.131</t>
  </si>
  <si>
    <t>15944.1.132</t>
  </si>
  <si>
    <t>15944.1.195</t>
  </si>
  <si>
    <t>15944.1.419</t>
  </si>
  <si>
    <t>15944.1.500</t>
  </si>
  <si>
    <t>15944.1.643</t>
  </si>
  <si>
    <t>15944.370.880</t>
  </si>
  <si>
    <t>15944.372.882</t>
  </si>
  <si>
    <t>15944.1.20</t>
  </si>
  <si>
    <t>15944.1.68</t>
  </si>
  <si>
    <t>15944.1.155</t>
  </si>
  <si>
    <t>15944.1.191</t>
  </si>
  <si>
    <t>15944.1.194</t>
  </si>
  <si>
    <t>БЕГЛИШКИ ЛИВАДИ</t>
  </si>
  <si>
    <t>15944.65.46</t>
  </si>
  <si>
    <t>ЯРАНДЖИКА</t>
  </si>
  <si>
    <t>15944.17.40</t>
  </si>
  <si>
    <t>15944.17.117</t>
  </si>
  <si>
    <t>Сборище</t>
  </si>
  <si>
    <t>ЧИКАЛАРИ</t>
  </si>
  <si>
    <t>65499.2.61</t>
  </si>
  <si>
    <t>ГИДИКА</t>
  </si>
  <si>
    <t>65499.293.51</t>
  </si>
  <si>
    <t>ЮРУТЛУКА</t>
  </si>
  <si>
    <t>65499.56.219</t>
  </si>
  <si>
    <t>65499.57.221</t>
  </si>
  <si>
    <t>65499.64.259</t>
  </si>
  <si>
    <t>65499.1.45</t>
  </si>
  <si>
    <t>65499.2.58</t>
  </si>
  <si>
    <t>65499.2.60</t>
  </si>
  <si>
    <t>65499.4.104</t>
  </si>
  <si>
    <t>65499.3.105</t>
  </si>
  <si>
    <t>МАРИНА ГРОБ</t>
  </si>
  <si>
    <t>65499.20.107</t>
  </si>
  <si>
    <t>КЪШЛА ДЕРЕ</t>
  </si>
  <si>
    <t>65499.58.145</t>
  </si>
  <si>
    <t>НАД СЕЛО</t>
  </si>
  <si>
    <t>65499.51.96</t>
  </si>
  <si>
    <t>65499.111.136</t>
  </si>
  <si>
    <t>ГЕРЕНА</t>
  </si>
  <si>
    <t>65499.156.280</t>
  </si>
  <si>
    <t>КОШУ АЛАН</t>
  </si>
  <si>
    <t>65499.156.281</t>
  </si>
  <si>
    <t>65499.156.286</t>
  </si>
  <si>
    <t>КАРА КУША</t>
  </si>
  <si>
    <t>65499.207.287</t>
  </si>
  <si>
    <t>65499.207.289</t>
  </si>
  <si>
    <t>МОСТОВА КОРИЯ</t>
  </si>
  <si>
    <t>65499.195.299</t>
  </si>
  <si>
    <t>65499.292.303</t>
  </si>
  <si>
    <t>МЕДЖЕРЛИШКИ ЛОЗЯ</t>
  </si>
  <si>
    <t>65499.236.308</t>
  </si>
  <si>
    <t>65499.195.309</t>
  </si>
  <si>
    <t>65499.199.314</t>
  </si>
  <si>
    <t>БАЙРАМ ТАРЛА</t>
  </si>
  <si>
    <t>65499.247.326</t>
  </si>
  <si>
    <t>65499.236.332</t>
  </si>
  <si>
    <t>65499.236.340</t>
  </si>
  <si>
    <t>65499.236.345</t>
  </si>
  <si>
    <t>АК АЛАН</t>
  </si>
  <si>
    <t>65499.225.353</t>
  </si>
  <si>
    <t>МЕДЖЕРЛИК</t>
  </si>
  <si>
    <t>65499.292.368</t>
  </si>
  <si>
    <t>65499.292.383</t>
  </si>
  <si>
    <t>65499.292.384</t>
  </si>
  <si>
    <t>65499.292.385</t>
  </si>
  <si>
    <t>65499.267.396</t>
  </si>
  <si>
    <t>65499.267.404</t>
  </si>
  <si>
    <t>65499.239.410</t>
  </si>
  <si>
    <t>65499.283.412</t>
  </si>
  <si>
    <t>65499.278.413</t>
  </si>
  <si>
    <t>65499.278.420</t>
  </si>
  <si>
    <t>65499.276.423</t>
  </si>
  <si>
    <t>65499.275.426</t>
  </si>
  <si>
    <t>65499.277.434</t>
  </si>
  <si>
    <t>65499.280.596</t>
  </si>
  <si>
    <t>КУКАЯ</t>
  </si>
  <si>
    <t>65499.32.94</t>
  </si>
  <si>
    <t>65499.32.100</t>
  </si>
  <si>
    <t>СЪРТ ТАРЛА</t>
  </si>
  <si>
    <t>65499.174.215</t>
  </si>
  <si>
    <t>65499.32.641</t>
  </si>
  <si>
    <t>65499.32.87</t>
  </si>
  <si>
    <t>ЧАКАЛИЦА</t>
  </si>
  <si>
    <t>65499.293.63</t>
  </si>
  <si>
    <t>ТЕПЯТА</t>
  </si>
  <si>
    <t>65499.67.14</t>
  </si>
  <si>
    <t>65499.70.46</t>
  </si>
  <si>
    <t>65499.32.149</t>
  </si>
  <si>
    <t>ГЮЛБА</t>
  </si>
  <si>
    <t>65499.19.624</t>
  </si>
  <si>
    <t>65499.293.53</t>
  </si>
  <si>
    <t>386.155/779.955</t>
  </si>
  <si>
    <t>65499.77.87</t>
  </si>
  <si>
    <t>ПИЛИЩНИКА</t>
  </si>
  <si>
    <t>65499.9.11</t>
  </si>
  <si>
    <t>КАРШИ БАА</t>
  </si>
  <si>
    <t>65499.46.110</t>
  </si>
  <si>
    <t>65499.106.129</t>
  </si>
  <si>
    <t>65499.177.267</t>
  </si>
  <si>
    <t>ДЕРЕ АРАС</t>
  </si>
  <si>
    <t>65499.156.282</t>
  </si>
  <si>
    <t>65499.254.328</t>
  </si>
  <si>
    <t>65499.216.339</t>
  </si>
  <si>
    <t>БЯЛАТА ПОЛЯНА</t>
  </si>
  <si>
    <t>65499.292.405</t>
  </si>
  <si>
    <t>65499.230.447</t>
  </si>
  <si>
    <t>65499.293.62</t>
  </si>
  <si>
    <t>65499.293.76</t>
  </si>
  <si>
    <t>65499.293.169</t>
  </si>
  <si>
    <t>65499.293.250</t>
  </si>
  <si>
    <t>65499.293.173</t>
  </si>
  <si>
    <t>Оризари</t>
  </si>
  <si>
    <t>53847.167.512</t>
  </si>
  <si>
    <t>53847.171.510</t>
  </si>
  <si>
    <t>30.389/73.389</t>
  </si>
  <si>
    <t>53847.196.525</t>
  </si>
  <si>
    <t>53847.196.531</t>
  </si>
  <si>
    <t>53847.61.206</t>
  </si>
  <si>
    <t>53847.113.239</t>
  </si>
  <si>
    <t>53847.182.601</t>
  </si>
  <si>
    <t>53847.103.188</t>
  </si>
  <si>
    <t>53847.156.225</t>
  </si>
  <si>
    <t>53847.64.198</t>
  </si>
  <si>
    <t>53847.177.502</t>
  </si>
  <si>
    <t>53847.156.87</t>
  </si>
  <si>
    <t>53847.140.111</t>
  </si>
  <si>
    <t>53847.189.600</t>
  </si>
  <si>
    <t>53847.64.203</t>
  </si>
  <si>
    <t>53847.196.493</t>
  </si>
  <si>
    <t>53847.138.230</t>
  </si>
  <si>
    <t>53847.196.497</t>
  </si>
  <si>
    <t>53847.110.6</t>
  </si>
  <si>
    <t>53847.67.10</t>
  </si>
  <si>
    <t>53847.154.25</t>
  </si>
  <si>
    <t>53847.155.670</t>
  </si>
  <si>
    <t>53847.170.508</t>
  </si>
  <si>
    <t>53847.166.36</t>
  </si>
  <si>
    <t>53847.155.83</t>
  </si>
  <si>
    <t>53847.53.32</t>
  </si>
  <si>
    <t>53847.53.46</t>
  </si>
  <si>
    <t>53847.153.69</t>
  </si>
  <si>
    <t>53847.113.117</t>
  </si>
  <si>
    <t>53847.129.132</t>
  </si>
  <si>
    <t>53847.61.204</t>
  </si>
  <si>
    <t>53847.61.205</t>
  </si>
  <si>
    <t>53847.68.8</t>
  </si>
  <si>
    <t>Бяла паланка</t>
  </si>
  <si>
    <t>07644.2.50</t>
  </si>
  <si>
    <t>07644.2.58</t>
  </si>
  <si>
    <t>07644.2.68</t>
  </si>
  <si>
    <t>07644.2.74</t>
  </si>
  <si>
    <t>07644.2.80</t>
  </si>
  <si>
    <t>07644.39.88</t>
  </si>
  <si>
    <t>07644.39.96</t>
  </si>
  <si>
    <t>07644.39.100</t>
  </si>
  <si>
    <t>07644.39.101</t>
  </si>
  <si>
    <t>07644.39.103</t>
  </si>
  <si>
    <t>07644.39.119</t>
  </si>
  <si>
    <t>07644.39.124</t>
  </si>
  <si>
    <t>07644.41.142</t>
  </si>
  <si>
    <t>07644.41.143</t>
  </si>
  <si>
    <t>07644.40.151</t>
  </si>
  <si>
    <t>07644.1.166</t>
  </si>
  <si>
    <t>07644.1.175</t>
  </si>
  <si>
    <t>07644.1.177</t>
  </si>
  <si>
    <t>07644.4.180</t>
  </si>
  <si>
    <t>07644.1.181</t>
  </si>
  <si>
    <t>07644.1.182</t>
  </si>
  <si>
    <t>07644.1.184</t>
  </si>
  <si>
    <t>07644.17.187</t>
  </si>
  <si>
    <t>07644.17.188</t>
  </si>
  <si>
    <t>07644.17.189</t>
  </si>
  <si>
    <t>07644.17.190</t>
  </si>
  <si>
    <t>07644.17.192</t>
  </si>
  <si>
    <t>07644.17.198</t>
  </si>
  <si>
    <t>07644.24.217</t>
  </si>
  <si>
    <t>07644.24.218</t>
  </si>
  <si>
    <t>07644.24.222</t>
  </si>
  <si>
    <t>07644.24.226</t>
  </si>
  <si>
    <t>07644.24.227</t>
  </si>
  <si>
    <t>07644.24.233</t>
  </si>
  <si>
    <t>07644.24.235</t>
  </si>
  <si>
    <t>07644.24.237</t>
  </si>
  <si>
    <t>07644.24.238</t>
  </si>
  <si>
    <t>07644.24.240</t>
  </si>
  <si>
    <t>07644.24.241</t>
  </si>
  <si>
    <t>07644.24.242</t>
  </si>
  <si>
    <t>07644.41.245</t>
  </si>
  <si>
    <t>07644.29.246</t>
  </si>
  <si>
    <t>07644.29.248</t>
  </si>
  <si>
    <t>07644.24.254</t>
  </si>
  <si>
    <t>07644.29.277</t>
  </si>
  <si>
    <t>07644.50.311</t>
  </si>
  <si>
    <t>07644.38.329</t>
  </si>
  <si>
    <t>07644.38.339</t>
  </si>
  <si>
    <t>07644.1.349</t>
  </si>
  <si>
    <t>07644.1.350</t>
  </si>
  <si>
    <t>07644.17.352</t>
  </si>
  <si>
    <t>ДЖЕВИЗ ТАРЛА</t>
  </si>
  <si>
    <t>07644.5.2</t>
  </si>
  <si>
    <t>ЧАИРЛЪК</t>
  </si>
  <si>
    <t>07644.37.18</t>
  </si>
  <si>
    <t>07644.2.84</t>
  </si>
  <si>
    <t>07644.2.85</t>
  </si>
  <si>
    <t>07644.39.107</t>
  </si>
  <si>
    <t>07644.39.111</t>
  </si>
  <si>
    <t>07644.39.113</t>
  </si>
  <si>
    <t>07644.39.126</t>
  </si>
  <si>
    <t>07644.39.127</t>
  </si>
  <si>
    <t>07644.39.133</t>
  </si>
  <si>
    <t>07644.39.134</t>
  </si>
  <si>
    <t>07644.39.136</t>
  </si>
  <si>
    <t>07644.41.140</t>
  </si>
  <si>
    <t>07644.1.153</t>
  </si>
  <si>
    <t>07644.1.167</t>
  </si>
  <si>
    <t>07644.17.171</t>
  </si>
  <si>
    <t>07644.17.172</t>
  </si>
  <si>
    <t>07644.17.173</t>
  </si>
  <si>
    <t>07644.17.203</t>
  </si>
  <si>
    <t>07644.17.204</t>
  </si>
  <si>
    <t>07644.17.205</t>
  </si>
  <si>
    <t>07644.24.215</t>
  </si>
  <si>
    <t>07644.24.216</t>
  </si>
  <si>
    <t>07644.24.220</t>
  </si>
  <si>
    <t>07644.24.231</t>
  </si>
  <si>
    <t>07644.29.262</t>
  </si>
  <si>
    <t>07644.29.271</t>
  </si>
  <si>
    <t>07644.32.294</t>
  </si>
  <si>
    <t>07644.38.335</t>
  </si>
  <si>
    <t>07644.17.351</t>
  </si>
  <si>
    <t>07644.4.2</t>
  </si>
  <si>
    <t>07644.4.4</t>
  </si>
  <si>
    <t>КОДЖА ТАРЛА</t>
  </si>
  <si>
    <t>07644.26.7</t>
  </si>
  <si>
    <t>КОРУ ТАРЛА</t>
  </si>
  <si>
    <t>07644.28.4</t>
  </si>
  <si>
    <t>07644.2.45</t>
  </si>
  <si>
    <t>07644.2.53</t>
  </si>
  <si>
    <t>07644.2.57</t>
  </si>
  <si>
    <t>07644.2.61</t>
  </si>
  <si>
    <t>07644.2.65</t>
  </si>
  <si>
    <t>07644.2.70</t>
  </si>
  <si>
    <t>07644.2.71</t>
  </si>
  <si>
    <t>07644.32.289</t>
  </si>
  <si>
    <t>07644.38.324</t>
  </si>
  <si>
    <t>07644.10.11</t>
  </si>
  <si>
    <t>07644.10.14</t>
  </si>
  <si>
    <t>07644.11.4</t>
  </si>
  <si>
    <t>07644.32.5</t>
  </si>
  <si>
    <t>ДЖИНГИЗ ТАРЛА</t>
  </si>
  <si>
    <t>07644.33.2</t>
  </si>
  <si>
    <t>ХАРМАН ЯНЪ</t>
  </si>
  <si>
    <t>07644.35.1</t>
  </si>
  <si>
    <t>ЙОЛ БАШИ</t>
  </si>
  <si>
    <t>07644.17.7</t>
  </si>
  <si>
    <t>ДЕРМАН БАШИ</t>
  </si>
  <si>
    <t>Боров дол</t>
  </si>
  <si>
    <t>КУЛЯ СЪРТ</t>
  </si>
  <si>
    <t>05551.111.12</t>
  </si>
  <si>
    <t>КАВАК СЪРТ</t>
  </si>
  <si>
    <t>05551.109.16</t>
  </si>
  <si>
    <t>05551.108.21</t>
  </si>
  <si>
    <t>ЧАМБУРУН</t>
  </si>
  <si>
    <t>05551.119.23</t>
  </si>
  <si>
    <t>ГЮЗЛЮКА</t>
  </si>
  <si>
    <t>05551.97.24</t>
  </si>
  <si>
    <t>05551.61.25</t>
  </si>
  <si>
    <t>05551.96.26</t>
  </si>
  <si>
    <t>05551.114.27</t>
  </si>
  <si>
    <t>КАШЛАСЪРТ</t>
  </si>
  <si>
    <t>05551.89.28</t>
  </si>
  <si>
    <t>АЙВАДЖИКА</t>
  </si>
  <si>
    <t>05551.85.29</t>
  </si>
  <si>
    <t>КАЗАНДЖИ БУНАР</t>
  </si>
  <si>
    <t>05551.55.33</t>
  </si>
  <si>
    <t>05551.119.34</t>
  </si>
  <si>
    <t>05551.110.45</t>
  </si>
  <si>
    <t>ОСМАН ТАРЛА</t>
  </si>
  <si>
    <t>05551.84.51</t>
  </si>
  <si>
    <t>ГОРНО ДЕРЕ</t>
  </si>
  <si>
    <t>05551.7.68</t>
  </si>
  <si>
    <t>КАЯТЛЪКА</t>
  </si>
  <si>
    <t>05551.94.271</t>
  </si>
  <si>
    <t>ТУЗЛУКА</t>
  </si>
  <si>
    <t>05551.89.279</t>
  </si>
  <si>
    <t>ДЮЛГЕРСЪРТ</t>
  </si>
  <si>
    <t>05551.86.294</t>
  </si>
  <si>
    <t>АЧЛЪ БУРУН</t>
  </si>
  <si>
    <t>05551.92.301</t>
  </si>
  <si>
    <t>КАЗАНДЖИК БУНАР</t>
  </si>
  <si>
    <t>05551.55.308</t>
  </si>
  <si>
    <t>БАЛАБАН ЧАИР</t>
  </si>
  <si>
    <t>05551.91.338</t>
  </si>
  <si>
    <t>ЧАКЪР БУНАР</t>
  </si>
  <si>
    <t>05551.92.465</t>
  </si>
  <si>
    <t>ДОЛЕН ДЮЗЕНЛИК</t>
  </si>
  <si>
    <t>05551.108.496</t>
  </si>
  <si>
    <t>05551.82.525</t>
  </si>
  <si>
    <t>05551.55.531</t>
  </si>
  <si>
    <t>ГЬОМДЖА</t>
  </si>
  <si>
    <t>05551.26.726</t>
  </si>
  <si>
    <t>КАНТОНА</t>
  </si>
  <si>
    <t>05551.92.727</t>
  </si>
  <si>
    <t>ДОВЛАТА</t>
  </si>
  <si>
    <t>05551.18.773</t>
  </si>
  <si>
    <t>АЙДЕРЕ</t>
  </si>
  <si>
    <t>05551.16.7</t>
  </si>
  <si>
    <t>05551.24.6</t>
  </si>
  <si>
    <t>05551.26.36</t>
  </si>
  <si>
    <t>05551.28.4</t>
  </si>
  <si>
    <t>ЮРЕНДЖИК БУРУН</t>
  </si>
  <si>
    <t>05551.43.15</t>
  </si>
  <si>
    <t>ЧОТОКЛУКА</t>
  </si>
  <si>
    <t>05551.49.4</t>
  </si>
  <si>
    <t>05551.54.7</t>
  </si>
  <si>
    <t>05551.59.1</t>
  </si>
  <si>
    <t>КЪШЛА ЯНА</t>
  </si>
  <si>
    <t>05551.62.5</t>
  </si>
  <si>
    <t>05551.64.3</t>
  </si>
  <si>
    <t>05551.64.4</t>
  </si>
  <si>
    <t>05551.65.1</t>
  </si>
  <si>
    <t>05551.65.4</t>
  </si>
  <si>
    <t>05551.85.14</t>
  </si>
  <si>
    <t>05551.79.42</t>
  </si>
  <si>
    <t>КАЯ КЕСИ</t>
  </si>
  <si>
    <t>05551.4.52</t>
  </si>
  <si>
    <t>05551.55.86</t>
  </si>
  <si>
    <t>05551.55.530</t>
  </si>
  <si>
    <t>ПОЖАРАКА</t>
  </si>
  <si>
    <t>05551.76.1</t>
  </si>
  <si>
    <t>05551.6.8</t>
  </si>
  <si>
    <t>Жълт бряг</t>
  </si>
  <si>
    <t>ДУРАЛ ДЕРЕ</t>
  </si>
  <si>
    <t>29533.72.6</t>
  </si>
  <si>
    <t>29533.72.7</t>
  </si>
  <si>
    <t>АЛМАЛЪК</t>
  </si>
  <si>
    <t>29533.73.8</t>
  </si>
  <si>
    <t>29533.75.29</t>
  </si>
  <si>
    <t>КУМНУДЖАК ЙАНЪ</t>
  </si>
  <si>
    <t>29533.73.16</t>
  </si>
  <si>
    <t>29533.75.24</t>
  </si>
  <si>
    <t>ХАРМАНЛЪК</t>
  </si>
  <si>
    <t>29533.74.42</t>
  </si>
  <si>
    <t>ГЬОЛДЖУК ЯНЪ</t>
  </si>
  <si>
    <t>29533.36.43</t>
  </si>
  <si>
    <t>БАЛЪК ЯНЪ</t>
  </si>
  <si>
    <t>29533.97.63</t>
  </si>
  <si>
    <t>ЙОНСУЛУКА</t>
  </si>
  <si>
    <t>29533.91.67</t>
  </si>
  <si>
    <t>29533.91.69</t>
  </si>
  <si>
    <t>29533.91.71</t>
  </si>
  <si>
    <t>29533.91.78</t>
  </si>
  <si>
    <t>29533.92.101</t>
  </si>
  <si>
    <t>29533.85.102</t>
  </si>
  <si>
    <t>29533.85.103</t>
  </si>
  <si>
    <t>29533.85.104</t>
  </si>
  <si>
    <t>29533.85.105</t>
  </si>
  <si>
    <t>29533.85.106</t>
  </si>
  <si>
    <t>29533.85.107</t>
  </si>
  <si>
    <t>29533.85.108</t>
  </si>
  <si>
    <t>29533.85.109</t>
  </si>
  <si>
    <t>ЪЗБА</t>
  </si>
  <si>
    <t>29533.84.110</t>
  </si>
  <si>
    <t>ЯРАНЛЪКА</t>
  </si>
  <si>
    <t>29533.12.1</t>
  </si>
  <si>
    <t>29533.12.3</t>
  </si>
  <si>
    <t>29533.14.1</t>
  </si>
  <si>
    <t>29533.15.8</t>
  </si>
  <si>
    <t>29533.15.13</t>
  </si>
  <si>
    <t>ДЖАФАР ТАРЛА</t>
  </si>
  <si>
    <t>29533.43.7</t>
  </si>
  <si>
    <t>29533.43.10</t>
  </si>
  <si>
    <t>29533.44.1</t>
  </si>
  <si>
    <t>29533.53.5</t>
  </si>
  <si>
    <t>29533.73.13</t>
  </si>
  <si>
    <t>29533.75.26</t>
  </si>
  <si>
    <t>ХАСАРЛЪК</t>
  </si>
  <si>
    <t>29533.36.33</t>
  </si>
  <si>
    <t>ТАРЛАЛЪК</t>
  </si>
  <si>
    <t>29533.93.48</t>
  </si>
  <si>
    <t>29533.18.10</t>
  </si>
  <si>
    <t>29533.18.18</t>
  </si>
  <si>
    <t>КОРУ ЯНЪ</t>
  </si>
  <si>
    <t>29533.20.1</t>
  </si>
  <si>
    <t>ХАШЛАМАЛЪК</t>
  </si>
  <si>
    <t>29533.22.2</t>
  </si>
  <si>
    <t>ХАВАЗЛЪК</t>
  </si>
  <si>
    <t>29533.28.5</t>
  </si>
  <si>
    <t>ЧИФЛИКА</t>
  </si>
  <si>
    <t>29533.38.3</t>
  </si>
  <si>
    <t>29533.43.2</t>
  </si>
  <si>
    <t>29533.43.8</t>
  </si>
  <si>
    <t>29533.4.10</t>
  </si>
  <si>
    <t>ТАТАРЛЪК</t>
  </si>
  <si>
    <t>29533.15.2</t>
  </si>
  <si>
    <t>29533.41.7</t>
  </si>
  <si>
    <t>ХАСЪРЛЪКА</t>
  </si>
  <si>
    <t>29533.41.8</t>
  </si>
  <si>
    <t>29533.43.1</t>
  </si>
  <si>
    <t>29533.48.10</t>
  </si>
  <si>
    <t>29533.84.111</t>
  </si>
  <si>
    <t>29533.83.112</t>
  </si>
  <si>
    <t>КУЗУ БУКУ</t>
  </si>
  <si>
    <t>29533.83.113</t>
  </si>
  <si>
    <t>29533.83.114</t>
  </si>
  <si>
    <t>29533.84.115</t>
  </si>
  <si>
    <t>29533.78.116</t>
  </si>
  <si>
    <t>29533.79.117</t>
  </si>
  <si>
    <t>ТАРЛАКА</t>
  </si>
  <si>
    <t>29533.80.118</t>
  </si>
  <si>
    <t>29533.80.119</t>
  </si>
  <si>
    <t>29533.80.120</t>
  </si>
  <si>
    <t>29533.83.122</t>
  </si>
  <si>
    <t>БОЮК ЧОКУР</t>
  </si>
  <si>
    <t>29533.83.123</t>
  </si>
  <si>
    <t>29533.82.124</t>
  </si>
  <si>
    <t>ОРМАН ЕРИ</t>
  </si>
  <si>
    <t>29533.82.125</t>
  </si>
  <si>
    <t>Червенаково</t>
  </si>
  <si>
    <t>ЗАЛЕСЕНИЯ ДОЛ</t>
  </si>
  <si>
    <t>80474.42.17</t>
  </si>
  <si>
    <t>КУРШУМ ТЕПЕ</t>
  </si>
  <si>
    <t>80474.33.46</t>
  </si>
  <si>
    <t>ЧЕНГЕНЕ ДЕРЕ</t>
  </si>
  <si>
    <t>80474.23.119</t>
  </si>
  <si>
    <t>80474.21.71</t>
  </si>
  <si>
    <t>МЕЗАРА</t>
  </si>
  <si>
    <t>80474.14.111</t>
  </si>
  <si>
    <t>80474.134.130</t>
  </si>
  <si>
    <t>ПОД СЕЛО</t>
  </si>
  <si>
    <t>80474.80.218</t>
  </si>
  <si>
    <t>НОВИТЕ ПАРЦЕЛИ</t>
  </si>
  <si>
    <t>80474.121.222</t>
  </si>
  <si>
    <t>80474.19.132</t>
  </si>
  <si>
    <t>80474.127.225</t>
  </si>
  <si>
    <t>80474.127.234</t>
  </si>
  <si>
    <t>ОТСРЕЩНАТА АДА</t>
  </si>
  <si>
    <t>80474.107.246</t>
  </si>
  <si>
    <t>МОМЧИЛА</t>
  </si>
  <si>
    <t>80474.101.247</t>
  </si>
  <si>
    <t>80474.106.253</t>
  </si>
  <si>
    <t>ЕГРЕКА</t>
  </si>
  <si>
    <t>80474.110.257</t>
  </si>
  <si>
    <t>ДЪЛГИТЕ ПАРЧЕТА</t>
  </si>
  <si>
    <t>80474.108.261</t>
  </si>
  <si>
    <t>80474.105.279</t>
  </si>
  <si>
    <t>80474.101.289</t>
  </si>
  <si>
    <t>БЕЛАЛАН</t>
  </si>
  <si>
    <t>80474.4.18</t>
  </si>
  <si>
    <t>СТАРИТЕ ПАРЦЕЛИ</t>
  </si>
  <si>
    <t>80474.11.65</t>
  </si>
  <si>
    <t>ТОДОРОВА ЧЕШМА</t>
  </si>
  <si>
    <t>80474.30.318</t>
  </si>
  <si>
    <t>БЕЛИТЕ КАМЪНИ</t>
  </si>
  <si>
    <t>80474.134.320</t>
  </si>
  <si>
    <t>80474.83.328</t>
  </si>
  <si>
    <t>ДЕРЕН АЗМАК</t>
  </si>
  <si>
    <t>80474.134.337</t>
  </si>
  <si>
    <t>ВЪРБАЛАКА</t>
  </si>
  <si>
    <t>80474.132.356</t>
  </si>
  <si>
    <t>ЧОБАН ГЬОЛ</t>
  </si>
  <si>
    <t>80474.97.380</t>
  </si>
  <si>
    <t>КОРИЯТА</t>
  </si>
  <si>
    <t>80474.124.394</t>
  </si>
  <si>
    <t>80474.97.397</t>
  </si>
  <si>
    <t>80474.98.415</t>
  </si>
  <si>
    <t>80474.45.139</t>
  </si>
  <si>
    <t>80474.45.202</t>
  </si>
  <si>
    <t>80474.42.84</t>
  </si>
  <si>
    <t>ГОРЧИВАТА ЧЕШМА</t>
  </si>
  <si>
    <t>80474.75.199</t>
  </si>
  <si>
    <t>80474.106.259</t>
  </si>
  <si>
    <t>80474.113.266</t>
  </si>
  <si>
    <t>80474.109.273</t>
  </si>
  <si>
    <t>80474.117.309</t>
  </si>
  <si>
    <t>80474.116.310</t>
  </si>
  <si>
    <t>80474.30.312</t>
  </si>
  <si>
    <t>80474.30.313</t>
  </si>
  <si>
    <t>80474.23.316</t>
  </si>
  <si>
    <t>АДАТА</t>
  </si>
  <si>
    <t>80474.97.317</t>
  </si>
  <si>
    <t>80474.97.369</t>
  </si>
  <si>
    <t>80474.97.379</t>
  </si>
  <si>
    <t>80474.109.396</t>
  </si>
  <si>
    <t>СТАРИТЕ ЛОЗЯ</t>
  </si>
  <si>
    <t>80474.7.20</t>
  </si>
  <si>
    <t>80474.16.33</t>
  </si>
  <si>
    <t>129.278/233.278</t>
  </si>
  <si>
    <t>80474.65.11</t>
  </si>
  <si>
    <t>ЛИВАДИТЕ</t>
  </si>
  <si>
    <t>80474.62.1</t>
  </si>
  <si>
    <t>80474.30.13</t>
  </si>
  <si>
    <t>ТОДОРОВО ЧЕШМА</t>
  </si>
  <si>
    <t>Близнец</t>
  </si>
  <si>
    <t>ТРАПА</t>
  </si>
  <si>
    <t>04443.14.20</t>
  </si>
  <si>
    <t>ЛОЗЯТА</t>
  </si>
  <si>
    <t>04443.40.34</t>
  </si>
  <si>
    <t>ЧЕРНЯГА</t>
  </si>
  <si>
    <t>04443.32.21</t>
  </si>
  <si>
    <t>04443.36.54</t>
  </si>
  <si>
    <t>04443.36.56</t>
  </si>
  <si>
    <t>КАМЪКА</t>
  </si>
  <si>
    <t>04443.36.57</t>
  </si>
  <si>
    <t>04443.29.73</t>
  </si>
  <si>
    <t>ВЪРВИЩЕТО</t>
  </si>
  <si>
    <t>04443.22.83</t>
  </si>
  <si>
    <t>ДЕМЕРДЖА</t>
  </si>
  <si>
    <t>04443.72.84</t>
  </si>
  <si>
    <t>04443.72.85</t>
  </si>
  <si>
    <t>БАЛАТА ЧЕШМА</t>
  </si>
  <si>
    <t>04443.67.89</t>
  </si>
  <si>
    <t>04443.67.90</t>
  </si>
  <si>
    <t>04443.79.96</t>
  </si>
  <si>
    <t>04443.48.119</t>
  </si>
  <si>
    <t>04443.67.124</t>
  </si>
  <si>
    <t>04443.67.126</t>
  </si>
  <si>
    <t>04443.77.130</t>
  </si>
  <si>
    <t>04443.67.137</t>
  </si>
  <si>
    <t>04443.66.138</t>
  </si>
  <si>
    <t>04443.77.139</t>
  </si>
  <si>
    <t>04443.73.145</t>
  </si>
  <si>
    <t>04443.62.160</t>
  </si>
  <si>
    <t>04443.62.164</t>
  </si>
  <si>
    <t>04443.63.168</t>
  </si>
  <si>
    <t>04443.62.171</t>
  </si>
  <si>
    <t>ГЕОРМАН</t>
  </si>
  <si>
    <t>04443.80.176</t>
  </si>
  <si>
    <t>КИШАТА</t>
  </si>
  <si>
    <t>04443.15.225</t>
  </si>
  <si>
    <t>04443.39.50</t>
  </si>
  <si>
    <t>04443.39.51</t>
  </si>
  <si>
    <t>04443.40.58</t>
  </si>
  <si>
    <t>04443.79.135</t>
  </si>
  <si>
    <t>04443.62.167</t>
  </si>
  <si>
    <t>04443.16.216</t>
  </si>
  <si>
    <t>04443.53.1</t>
  </si>
  <si>
    <t>ДО СЕЛО</t>
  </si>
  <si>
    <t>04443.57.9</t>
  </si>
  <si>
    <t>04443.58.3</t>
  </si>
  <si>
    <t>04443.59.2</t>
  </si>
  <si>
    <t>04443.59.155</t>
  </si>
  <si>
    <t>ГОРУНИТЕ</t>
  </si>
  <si>
    <t>04443.56.156</t>
  </si>
  <si>
    <t>Сърцево</t>
  </si>
  <si>
    <t>КЕРЕЗЛИКА</t>
  </si>
  <si>
    <t>70679.44.23</t>
  </si>
  <si>
    <t>ЧАТАЛАНЗА</t>
  </si>
  <si>
    <t>70679.59.44</t>
  </si>
  <si>
    <t>70679.58.45</t>
  </si>
  <si>
    <t>70679.59.46</t>
  </si>
  <si>
    <t>ТАУШАН ТАРЛА</t>
  </si>
  <si>
    <t>70679.15.65</t>
  </si>
  <si>
    <t>ЛАЗОВА КОРИЯ</t>
  </si>
  <si>
    <t>70679.19.78</t>
  </si>
  <si>
    <t>МОГИЛАТА</t>
  </si>
  <si>
    <t>70679.24.87</t>
  </si>
  <si>
    <t>70679.1.93</t>
  </si>
  <si>
    <t>РЕЧИ ДЕРЕ</t>
  </si>
  <si>
    <t>70679.50.97</t>
  </si>
  <si>
    <t>70679.1.121</t>
  </si>
  <si>
    <t>70679.5.32</t>
  </si>
  <si>
    <t>70679.22.79</t>
  </si>
  <si>
    <t>70679.22.82</t>
  </si>
  <si>
    <t>70679.151.83</t>
  </si>
  <si>
    <t>70679.24.4</t>
  </si>
  <si>
    <t>СТАНЧОВ ДОЛ</t>
  </si>
  <si>
    <t>КАЙРАКА</t>
  </si>
  <si>
    <t>ЗАПАЛСКИ ПЪТ</t>
  </si>
  <si>
    <t>САРИ ЯМА</t>
  </si>
  <si>
    <t>СУХИТЕ ЛИВАДИ</t>
  </si>
  <si>
    <t>ДЮСКАЗАЛ</t>
  </si>
  <si>
    <t>ДИНГИЛ ТЕПЕ</t>
  </si>
  <si>
    <t>АЛАНДЖИЕВО</t>
  </si>
  <si>
    <t>КАВЛАКА</t>
  </si>
  <si>
    <t>КАЙРЯКА</t>
  </si>
  <si>
    <t>ГОЛЕМИТЕ ЛИВАДИ</t>
  </si>
  <si>
    <t>КАБАТА</t>
  </si>
  <si>
    <t>КАРШИ ЧАИР</t>
  </si>
  <si>
    <t>ХЪРЛЕВИ КРУШИ</t>
  </si>
  <si>
    <t>ГОЛИНА</t>
  </si>
  <si>
    <t>ГОРНО МАРАШЕ</t>
  </si>
  <si>
    <t>65499.293.50</t>
  </si>
  <si>
    <t>65499.4.63</t>
  </si>
  <si>
    <t>65499.3.3</t>
  </si>
  <si>
    <t>65499.293.75</t>
  </si>
  <si>
    <t>65499.98.183</t>
  </si>
  <si>
    <t>65499.46.108</t>
  </si>
  <si>
    <t>СПИСЪК НА СВОБОДНИТЕ МЕРИ, ПАСИЩА И ЛИВАДИ ОТ ОПФ ЗА ОТДАВАНЕ ПОД НАЕМ ПРЕЗ 2026 г. ЧРЕЗ ТЪРГ</t>
  </si>
  <si>
    <t>Ш И В А Ч Е В О</t>
  </si>
  <si>
    <t xml:space="preserve">С Б О Р И Щ Е </t>
  </si>
  <si>
    <t>О Р И З А Р И</t>
  </si>
  <si>
    <t xml:space="preserve">Б О Р О В   Д О Л </t>
  </si>
  <si>
    <t>Б Я Л А   П А Л А Н К А</t>
  </si>
  <si>
    <t>Ж Ъ Л Т   Б Р Я Г</t>
  </si>
  <si>
    <t xml:space="preserve">Ч Е Р В Е Н А К О В О </t>
  </si>
  <si>
    <t xml:space="preserve">Б Л И З Н Е Ц </t>
  </si>
  <si>
    <t>С Ъ Р Ц Е В О</t>
  </si>
  <si>
    <t>Т В Ъ Р Д И Ц А</t>
  </si>
  <si>
    <t>16.828/33,828</t>
  </si>
  <si>
    <t>115.321/196.321</t>
  </si>
  <si>
    <t>Начална наемна цена /лева/</t>
  </si>
  <si>
    <t>53847.152.66</t>
  </si>
  <si>
    <t>612.385/1224.085</t>
  </si>
  <si>
    <t>10.000/1645.313</t>
  </si>
  <si>
    <t>15.000/1645.313</t>
  </si>
  <si>
    <t>25.000/1645.313</t>
  </si>
  <si>
    <t>40.000/1645.313</t>
  </si>
  <si>
    <t>50.000/1645.313</t>
  </si>
  <si>
    <t>75.000/1645.313</t>
  </si>
  <si>
    <t>100.000/1645.313</t>
  </si>
  <si>
    <t>434.314/470.314</t>
  </si>
  <si>
    <t>72165.631.808</t>
  </si>
  <si>
    <t>72165.205.487</t>
  </si>
  <si>
    <t>72165.261.432</t>
  </si>
  <si>
    <t>72165.262.432</t>
  </si>
  <si>
    <t>72165.132.5</t>
  </si>
  <si>
    <t>72165.110.10</t>
  </si>
  <si>
    <t>ШАРАБАНИЦА</t>
  </si>
  <si>
    <t>72165.41.52</t>
  </si>
  <si>
    <t>72165.41.20</t>
  </si>
  <si>
    <t>72165.41.18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</si>
</sst>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лв.&quot;;[Red]\-#,##0.00\ &quot;лв.&quot;"/>
    <numFmt numFmtId="164" formatCode="0.000"/>
    <numFmt numFmtId="165" formatCode="#,##0.00\ &quot;лв.&quot;"/>
    <numFmt numFmtId="166" formatCode="#,##0.00\ [$€-1];[Red]\-#,##0.00\ [$€-1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3" fillId="0" borderId="0"/>
  </cellStyleXfs>
  <cellXfs count="22">
    <xf numFmtId="0" fontId="0" fillId="0" borderId="0" xfId="0"/>
    <xf numFmtId="0" fontId="4" fillId="0" borderId="2" xfId="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7" fillId="0" borderId="0" xfId="0" applyFont="1"/>
    <xf numFmtId="164" fontId="4" fillId="0" borderId="2" xfId="2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4" fillId="0" borderId="2" xfId="0" applyNumberFormat="1" applyFont="1" applyFill="1" applyBorder="1" applyAlignment="1">
      <alignment horizontal="right" vertical="center"/>
    </xf>
    <xf numFmtId="8" fontId="0" fillId="0" borderId="0" xfId="0" applyNumberFormat="1"/>
    <xf numFmtId="166" fontId="0" fillId="0" borderId="0" xfId="0" applyNumberFormat="1"/>
    <xf numFmtId="0" fontId="0" fillId="0" borderId="0" xfId="0" applyFill="1"/>
    <xf numFmtId="0" fontId="8" fillId="0" borderId="0" xfId="0" applyFont="1" applyAlignment="1">
      <alignment horizontal="center" vertical="center" wrapText="1"/>
    </xf>
    <xf numFmtId="0" fontId="5" fillId="0" borderId="2" xfId="2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</cellXfs>
  <cellStyles count="3">
    <cellStyle name="Normal_Sheet1" xfId="2"/>
    <cellStyle name="Бележка" xfId="1" builtinId="10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72"/>
  <sheetViews>
    <sheetView tabSelected="1" topLeftCell="A69" workbookViewId="0">
      <selection activeCell="E87" sqref="E87"/>
    </sheetView>
  </sheetViews>
  <sheetFormatPr defaultRowHeight="15" x14ac:dyDescent="0.25"/>
  <cols>
    <col min="2" max="2" width="12.7109375" customWidth="1"/>
    <col min="3" max="3" width="23" customWidth="1"/>
    <col min="4" max="4" width="12.7109375" customWidth="1"/>
    <col min="5" max="5" width="15.7109375" style="14" customWidth="1"/>
    <col min="6" max="6" width="15.7109375" customWidth="1"/>
    <col min="7" max="7" width="9.7109375" customWidth="1"/>
    <col min="8" max="8" width="10.7109375" customWidth="1"/>
    <col min="10" max="10" width="9.42578125" customWidth="1"/>
    <col min="11" max="11" width="9.42578125" bestFit="1" customWidth="1"/>
  </cols>
  <sheetData>
    <row r="2" spans="2:9" ht="20.100000000000001" customHeight="1" x14ac:dyDescent="0.25">
      <c r="B2" s="19" t="s">
        <v>731</v>
      </c>
      <c r="C2" s="19"/>
      <c r="D2" s="19"/>
      <c r="E2" s="19"/>
      <c r="F2" s="19"/>
      <c r="G2" s="19"/>
      <c r="H2" s="19"/>
    </row>
    <row r="3" spans="2:9" ht="20.100000000000001" customHeight="1" x14ac:dyDescent="0.25">
      <c r="B3" s="19"/>
      <c r="C3" s="19"/>
      <c r="D3" s="19"/>
      <c r="E3" s="19"/>
      <c r="F3" s="19"/>
      <c r="G3" s="19"/>
      <c r="H3" s="19"/>
    </row>
    <row r="4" spans="2:9" ht="15.75" thickBot="1" x14ac:dyDescent="0.3"/>
    <row r="5" spans="2:9" ht="45" customHeight="1" thickBot="1" x14ac:dyDescent="0.3">
      <c r="B5" s="12" t="s">
        <v>0</v>
      </c>
      <c r="C5" s="12" t="s">
        <v>1</v>
      </c>
      <c r="D5" s="12" t="s">
        <v>2</v>
      </c>
      <c r="E5" s="12" t="s">
        <v>3</v>
      </c>
      <c r="F5" s="13" t="s">
        <v>4</v>
      </c>
      <c r="G5" s="11" t="s">
        <v>5</v>
      </c>
      <c r="H5" s="11" t="s">
        <v>744</v>
      </c>
    </row>
    <row r="6" spans="2:9" ht="15" customHeight="1" x14ac:dyDescent="0.25">
      <c r="B6" s="21" t="s">
        <v>741</v>
      </c>
      <c r="C6" s="21"/>
      <c r="D6" s="21"/>
      <c r="E6" s="21"/>
      <c r="F6" s="21"/>
      <c r="G6" s="21"/>
      <c r="H6" s="21"/>
    </row>
    <row r="7" spans="2:9" ht="15" customHeight="1" x14ac:dyDescent="0.25">
      <c r="B7" s="1" t="s">
        <v>6</v>
      </c>
      <c r="C7" s="5" t="s">
        <v>7</v>
      </c>
      <c r="D7" s="5" t="s">
        <v>8</v>
      </c>
      <c r="E7" s="3" t="s">
        <v>9</v>
      </c>
      <c r="F7" s="5">
        <v>19.699000000000002</v>
      </c>
      <c r="G7" s="6">
        <v>6</v>
      </c>
      <c r="H7" s="15">
        <f>F7*12</f>
        <v>236.38800000000003</v>
      </c>
    </row>
    <row r="8" spans="2:9" ht="15" customHeight="1" x14ac:dyDescent="0.25">
      <c r="B8" s="1" t="s">
        <v>6</v>
      </c>
      <c r="C8" s="5" t="s">
        <v>10</v>
      </c>
      <c r="D8" s="5" t="s">
        <v>8</v>
      </c>
      <c r="E8" s="3" t="s">
        <v>13</v>
      </c>
      <c r="F8" s="5">
        <v>17.257999999999999</v>
      </c>
      <c r="G8" s="6">
        <v>10</v>
      </c>
      <c r="H8" s="15">
        <f>F8*12</f>
        <v>207.096</v>
      </c>
    </row>
    <row r="9" spans="2:9" ht="15" customHeight="1" x14ac:dyDescent="0.25">
      <c r="B9" s="1" t="s">
        <v>6</v>
      </c>
      <c r="C9" s="5" t="s">
        <v>18</v>
      </c>
      <c r="D9" s="5" t="s">
        <v>8</v>
      </c>
      <c r="E9" s="3" t="s">
        <v>19</v>
      </c>
      <c r="F9" s="5" t="s">
        <v>742</v>
      </c>
      <c r="G9" s="6">
        <v>5</v>
      </c>
      <c r="H9" s="15">
        <f>16.828*12</f>
        <v>201.93599999999998</v>
      </c>
      <c r="I9" s="18"/>
    </row>
    <row r="10" spans="2:9" ht="15" customHeight="1" x14ac:dyDescent="0.25">
      <c r="B10" s="1" t="s">
        <v>6</v>
      </c>
      <c r="C10" s="5" t="s">
        <v>20</v>
      </c>
      <c r="D10" s="5" t="s">
        <v>8</v>
      </c>
      <c r="E10" s="3" t="s">
        <v>21</v>
      </c>
      <c r="F10" s="7">
        <v>1.484</v>
      </c>
      <c r="G10" s="6">
        <v>8</v>
      </c>
      <c r="H10" s="15">
        <f>F10*12</f>
        <v>17.808</v>
      </c>
    </row>
    <row r="11" spans="2:9" ht="15" customHeight="1" x14ac:dyDescent="0.25">
      <c r="B11" s="1" t="s">
        <v>6</v>
      </c>
      <c r="C11" s="5" t="s">
        <v>22</v>
      </c>
      <c r="D11" s="5" t="s">
        <v>8</v>
      </c>
      <c r="E11" s="3" t="s">
        <v>23</v>
      </c>
      <c r="F11" s="7">
        <v>23.49</v>
      </c>
      <c r="G11" s="6">
        <v>6</v>
      </c>
      <c r="H11" s="15">
        <f t="shared" ref="H11:H17" si="0">F11*12</f>
        <v>281.88</v>
      </c>
    </row>
    <row r="12" spans="2:9" ht="15" customHeight="1" x14ac:dyDescent="0.25">
      <c r="B12" s="1" t="s">
        <v>6</v>
      </c>
      <c r="C12" s="5" t="s">
        <v>24</v>
      </c>
      <c r="D12" s="5" t="s">
        <v>8</v>
      </c>
      <c r="E12" s="3" t="s">
        <v>25</v>
      </c>
      <c r="F12" s="7">
        <v>1.153</v>
      </c>
      <c r="G12" s="6">
        <v>8</v>
      </c>
      <c r="H12" s="15">
        <f t="shared" si="0"/>
        <v>13.836</v>
      </c>
    </row>
    <row r="13" spans="2:9" ht="15" customHeight="1" x14ac:dyDescent="0.25">
      <c r="B13" s="1" t="s">
        <v>6</v>
      </c>
      <c r="C13" s="5" t="s">
        <v>26</v>
      </c>
      <c r="D13" s="5" t="s">
        <v>8</v>
      </c>
      <c r="E13" s="3" t="s">
        <v>27</v>
      </c>
      <c r="F13" s="7">
        <v>1.419</v>
      </c>
      <c r="G13" s="6">
        <v>8</v>
      </c>
      <c r="H13" s="15">
        <f t="shared" si="0"/>
        <v>17.027999999999999</v>
      </c>
    </row>
    <row r="14" spans="2:9" ht="15" customHeight="1" x14ac:dyDescent="0.25">
      <c r="B14" s="1" t="s">
        <v>6</v>
      </c>
      <c r="C14" s="5" t="s">
        <v>28</v>
      </c>
      <c r="D14" s="5" t="s">
        <v>8</v>
      </c>
      <c r="E14" s="3" t="s">
        <v>29</v>
      </c>
      <c r="F14" s="7">
        <v>1.3919999999999999</v>
      </c>
      <c r="G14" s="6">
        <v>5</v>
      </c>
      <c r="H14" s="15">
        <f t="shared" si="0"/>
        <v>16.704000000000001</v>
      </c>
    </row>
    <row r="15" spans="2:9" ht="15" customHeight="1" x14ac:dyDescent="0.25">
      <c r="B15" s="1" t="s">
        <v>6</v>
      </c>
      <c r="C15" s="5" t="s">
        <v>22</v>
      </c>
      <c r="D15" s="5" t="s">
        <v>8</v>
      </c>
      <c r="E15" s="3" t="s">
        <v>30</v>
      </c>
      <c r="F15" s="7">
        <v>3.8069999999999999</v>
      </c>
      <c r="G15" s="6">
        <v>6</v>
      </c>
      <c r="H15" s="15">
        <f t="shared" si="0"/>
        <v>45.683999999999997</v>
      </c>
    </row>
    <row r="16" spans="2:9" ht="15" customHeight="1" x14ac:dyDescent="0.25">
      <c r="B16" s="1" t="s">
        <v>6</v>
      </c>
      <c r="C16" s="5" t="s">
        <v>22</v>
      </c>
      <c r="D16" s="5" t="s">
        <v>8</v>
      </c>
      <c r="E16" s="3" t="s">
        <v>31</v>
      </c>
      <c r="F16" s="7">
        <v>3.5840000000000001</v>
      </c>
      <c r="G16" s="6">
        <v>6</v>
      </c>
      <c r="H16" s="15">
        <f t="shared" si="0"/>
        <v>43.008000000000003</v>
      </c>
    </row>
    <row r="17" spans="2:8" ht="15" customHeight="1" x14ac:dyDescent="0.25">
      <c r="B17" s="1" t="s">
        <v>6</v>
      </c>
      <c r="C17" s="5" t="s">
        <v>32</v>
      </c>
      <c r="D17" s="5" t="s">
        <v>8</v>
      </c>
      <c r="E17" s="3" t="s">
        <v>756</v>
      </c>
      <c r="F17" s="7">
        <v>3.4169999999999998</v>
      </c>
      <c r="G17" s="6">
        <v>6</v>
      </c>
      <c r="H17" s="15">
        <f t="shared" si="0"/>
        <v>41.003999999999998</v>
      </c>
    </row>
    <row r="18" spans="2:8" ht="15" customHeight="1" x14ac:dyDescent="0.25">
      <c r="B18" s="1" t="s">
        <v>6</v>
      </c>
      <c r="C18" s="5" t="s">
        <v>22</v>
      </c>
      <c r="D18" s="5" t="s">
        <v>8</v>
      </c>
      <c r="E18" s="3" t="s">
        <v>755</v>
      </c>
      <c r="F18" s="5" t="s">
        <v>747</v>
      </c>
      <c r="G18" s="6">
        <v>9</v>
      </c>
      <c r="H18" s="15">
        <f>10*12</f>
        <v>120</v>
      </c>
    </row>
    <row r="19" spans="2:8" ht="15" customHeight="1" x14ac:dyDescent="0.25">
      <c r="B19" s="1" t="s">
        <v>6</v>
      </c>
      <c r="C19" s="5" t="s">
        <v>22</v>
      </c>
      <c r="D19" s="5" t="s">
        <v>8</v>
      </c>
      <c r="E19" s="3" t="s">
        <v>755</v>
      </c>
      <c r="F19" s="5" t="s">
        <v>748</v>
      </c>
      <c r="G19" s="6">
        <v>9</v>
      </c>
      <c r="H19" s="15">
        <f>15*12</f>
        <v>180</v>
      </c>
    </row>
    <row r="20" spans="2:8" ht="15" customHeight="1" x14ac:dyDescent="0.25">
      <c r="B20" s="1" t="s">
        <v>6</v>
      </c>
      <c r="C20" s="5" t="s">
        <v>22</v>
      </c>
      <c r="D20" s="5" t="s">
        <v>8</v>
      </c>
      <c r="E20" s="3" t="s">
        <v>755</v>
      </c>
      <c r="F20" s="5" t="s">
        <v>749</v>
      </c>
      <c r="G20" s="6">
        <v>9</v>
      </c>
      <c r="H20" s="15">
        <f>25*12</f>
        <v>300</v>
      </c>
    </row>
    <row r="21" spans="2:8" ht="15" customHeight="1" x14ac:dyDescent="0.25">
      <c r="B21" s="1" t="s">
        <v>6</v>
      </c>
      <c r="C21" s="5" t="s">
        <v>22</v>
      </c>
      <c r="D21" s="5" t="s">
        <v>8</v>
      </c>
      <c r="E21" s="3" t="s">
        <v>755</v>
      </c>
      <c r="F21" s="5" t="s">
        <v>750</v>
      </c>
      <c r="G21" s="6">
        <v>9</v>
      </c>
      <c r="H21" s="15">
        <f>40*12</f>
        <v>480</v>
      </c>
    </row>
    <row r="22" spans="2:8" ht="15" customHeight="1" x14ac:dyDescent="0.25">
      <c r="B22" s="1" t="s">
        <v>6</v>
      </c>
      <c r="C22" s="5" t="s">
        <v>22</v>
      </c>
      <c r="D22" s="5" t="s">
        <v>8</v>
      </c>
      <c r="E22" s="3" t="s">
        <v>755</v>
      </c>
      <c r="F22" s="5" t="s">
        <v>751</v>
      </c>
      <c r="G22" s="6">
        <v>9</v>
      </c>
      <c r="H22" s="15">
        <f>50*12</f>
        <v>600</v>
      </c>
    </row>
    <row r="23" spans="2:8" ht="15" customHeight="1" x14ac:dyDescent="0.25">
      <c r="B23" s="1" t="s">
        <v>6</v>
      </c>
      <c r="C23" s="5" t="s">
        <v>22</v>
      </c>
      <c r="D23" s="5" t="s">
        <v>8</v>
      </c>
      <c r="E23" s="3" t="s">
        <v>755</v>
      </c>
      <c r="F23" s="5" t="s">
        <v>752</v>
      </c>
      <c r="G23" s="6">
        <v>9</v>
      </c>
      <c r="H23" s="15">
        <f>75*12</f>
        <v>900</v>
      </c>
    </row>
    <row r="24" spans="2:8" ht="15" customHeight="1" x14ac:dyDescent="0.25">
      <c r="B24" s="1" t="s">
        <v>6</v>
      </c>
      <c r="C24" s="5" t="s">
        <v>22</v>
      </c>
      <c r="D24" s="5" t="s">
        <v>8</v>
      </c>
      <c r="E24" s="3" t="s">
        <v>755</v>
      </c>
      <c r="F24" s="5" t="s">
        <v>753</v>
      </c>
      <c r="G24" s="6">
        <v>9</v>
      </c>
      <c r="H24" s="15">
        <f>100*12</f>
        <v>1200</v>
      </c>
    </row>
    <row r="25" spans="2:8" ht="15" customHeight="1" x14ac:dyDescent="0.25">
      <c r="B25" s="1" t="s">
        <v>6</v>
      </c>
      <c r="C25" s="5" t="s">
        <v>38</v>
      </c>
      <c r="D25" s="5" t="s">
        <v>8</v>
      </c>
      <c r="E25" s="3" t="s">
        <v>39</v>
      </c>
      <c r="F25" s="7">
        <v>1.958</v>
      </c>
      <c r="G25" s="6">
        <v>5</v>
      </c>
      <c r="H25" s="15">
        <f>F25*12</f>
        <v>23.495999999999999</v>
      </c>
    </row>
    <row r="26" spans="2:8" ht="15" customHeight="1" x14ac:dyDescent="0.25">
      <c r="B26" s="1" t="s">
        <v>6</v>
      </c>
      <c r="C26" s="5" t="s">
        <v>40</v>
      </c>
      <c r="D26" s="5" t="s">
        <v>8</v>
      </c>
      <c r="E26" s="3" t="s">
        <v>53</v>
      </c>
      <c r="F26" s="7">
        <v>4.9130000000000003</v>
      </c>
      <c r="G26" s="6">
        <v>6</v>
      </c>
      <c r="H26" s="15">
        <f t="shared" ref="H26:H27" si="1">F26*12</f>
        <v>58.956000000000003</v>
      </c>
    </row>
    <row r="27" spans="2:8" ht="15" customHeight="1" x14ac:dyDescent="0.25">
      <c r="B27" s="1" t="s">
        <v>6</v>
      </c>
      <c r="C27" s="5" t="s">
        <v>55</v>
      </c>
      <c r="D27" s="5" t="s">
        <v>8</v>
      </c>
      <c r="E27" s="3" t="s">
        <v>757</v>
      </c>
      <c r="F27" s="7">
        <v>1.4430000000000001</v>
      </c>
      <c r="G27" s="6">
        <v>8</v>
      </c>
      <c r="H27" s="15">
        <f t="shared" si="1"/>
        <v>17.316000000000003</v>
      </c>
    </row>
    <row r="28" spans="2:8" ht="15" customHeight="1" x14ac:dyDescent="0.25">
      <c r="B28" s="1" t="s">
        <v>6</v>
      </c>
      <c r="C28" s="5" t="s">
        <v>22</v>
      </c>
      <c r="D28" s="5" t="s">
        <v>8</v>
      </c>
      <c r="E28" s="3" t="s">
        <v>77</v>
      </c>
      <c r="F28" s="5" t="s">
        <v>78</v>
      </c>
      <c r="G28" s="6">
        <v>10</v>
      </c>
      <c r="H28" s="15">
        <f>197.443*12</f>
        <v>2369.3160000000003</v>
      </c>
    </row>
    <row r="29" spans="2:8" ht="15" customHeight="1" x14ac:dyDescent="0.25">
      <c r="B29" s="1" t="s">
        <v>6</v>
      </c>
      <c r="C29" s="5" t="s">
        <v>55</v>
      </c>
      <c r="D29" s="5" t="s">
        <v>8</v>
      </c>
      <c r="E29" s="3" t="s">
        <v>758</v>
      </c>
      <c r="F29" s="7">
        <v>0.52</v>
      </c>
      <c r="G29" s="6">
        <v>8</v>
      </c>
      <c r="H29" s="15">
        <f>F29*12</f>
        <v>6.24</v>
      </c>
    </row>
    <row r="30" spans="2:8" ht="15" customHeight="1" x14ac:dyDescent="0.25">
      <c r="B30" s="1" t="s">
        <v>6</v>
      </c>
      <c r="C30" s="5" t="s">
        <v>55</v>
      </c>
      <c r="D30" s="5" t="s">
        <v>8</v>
      </c>
      <c r="E30" s="3" t="s">
        <v>79</v>
      </c>
      <c r="F30" s="7">
        <v>0.52200000000000002</v>
      </c>
      <c r="G30" s="6">
        <v>8</v>
      </c>
      <c r="H30" s="15">
        <f t="shared" ref="H30:H62" si="2">F30*12</f>
        <v>6.2640000000000002</v>
      </c>
    </row>
    <row r="31" spans="2:8" ht="15" customHeight="1" x14ac:dyDescent="0.25">
      <c r="B31" s="1" t="s">
        <v>6</v>
      </c>
      <c r="C31" s="5" t="s">
        <v>10</v>
      </c>
      <c r="D31" s="5" t="s">
        <v>11</v>
      </c>
      <c r="E31" s="3" t="s">
        <v>12</v>
      </c>
      <c r="F31" s="5">
        <v>1.1040000000000001</v>
      </c>
      <c r="G31" s="6">
        <v>6</v>
      </c>
      <c r="H31" s="15">
        <f t="shared" si="2"/>
        <v>13.248000000000001</v>
      </c>
    </row>
    <row r="32" spans="2:8" ht="15" customHeight="1" x14ac:dyDescent="0.25">
      <c r="B32" s="1" t="s">
        <v>6</v>
      </c>
      <c r="C32" s="5" t="s">
        <v>14</v>
      </c>
      <c r="D32" s="5" t="s">
        <v>11</v>
      </c>
      <c r="E32" s="3" t="s">
        <v>15</v>
      </c>
      <c r="F32" s="5">
        <v>1.639</v>
      </c>
      <c r="G32" s="6">
        <v>6</v>
      </c>
      <c r="H32" s="15">
        <f t="shared" si="2"/>
        <v>19.667999999999999</v>
      </c>
    </row>
    <row r="33" spans="2:8" ht="15" customHeight="1" x14ac:dyDescent="0.25">
      <c r="B33" s="1" t="s">
        <v>6</v>
      </c>
      <c r="C33" s="5" t="s">
        <v>16</v>
      </c>
      <c r="D33" s="5" t="s">
        <v>11</v>
      </c>
      <c r="E33" s="3" t="s">
        <v>17</v>
      </c>
      <c r="F33" s="5">
        <v>0.53100000000000003</v>
      </c>
      <c r="G33" s="6">
        <v>6</v>
      </c>
      <c r="H33" s="15">
        <f t="shared" si="2"/>
        <v>6.3719999999999999</v>
      </c>
    </row>
    <row r="34" spans="2:8" ht="15" customHeight="1" x14ac:dyDescent="0.25">
      <c r="B34" s="1" t="s">
        <v>6</v>
      </c>
      <c r="C34" s="5" t="s">
        <v>33</v>
      </c>
      <c r="D34" s="5" t="s">
        <v>11</v>
      </c>
      <c r="E34" s="3" t="s">
        <v>34</v>
      </c>
      <c r="F34" s="7">
        <v>1.2470000000000001</v>
      </c>
      <c r="G34" s="6">
        <v>10</v>
      </c>
      <c r="H34" s="15">
        <f t="shared" si="2"/>
        <v>14.964000000000002</v>
      </c>
    </row>
    <row r="35" spans="2:8" ht="15" customHeight="1" x14ac:dyDescent="0.25">
      <c r="B35" s="1" t="s">
        <v>6</v>
      </c>
      <c r="C35" s="5" t="s">
        <v>33</v>
      </c>
      <c r="D35" s="5" t="s">
        <v>11</v>
      </c>
      <c r="E35" s="3" t="s">
        <v>35</v>
      </c>
      <c r="F35" s="7">
        <v>1.5369999999999999</v>
      </c>
      <c r="G35" s="6">
        <v>10</v>
      </c>
      <c r="H35" s="15">
        <f t="shared" si="2"/>
        <v>18.443999999999999</v>
      </c>
    </row>
    <row r="36" spans="2:8" ht="15" customHeight="1" x14ac:dyDescent="0.25">
      <c r="B36" s="1" t="s">
        <v>6</v>
      </c>
      <c r="C36" s="5" t="s">
        <v>36</v>
      </c>
      <c r="D36" s="5" t="s">
        <v>11</v>
      </c>
      <c r="E36" s="3" t="s">
        <v>37</v>
      </c>
      <c r="F36" s="7">
        <v>6.55</v>
      </c>
      <c r="G36" s="6">
        <v>8</v>
      </c>
      <c r="H36" s="15">
        <f t="shared" si="2"/>
        <v>78.599999999999994</v>
      </c>
    </row>
    <row r="37" spans="2:8" ht="15" customHeight="1" x14ac:dyDescent="0.25">
      <c r="B37" s="1" t="s">
        <v>6</v>
      </c>
      <c r="C37" s="5" t="s">
        <v>40</v>
      </c>
      <c r="D37" s="5" t="s">
        <v>11</v>
      </c>
      <c r="E37" s="3" t="s">
        <v>41</v>
      </c>
      <c r="F37" s="7">
        <v>1.466</v>
      </c>
      <c r="G37" s="6">
        <v>6</v>
      </c>
      <c r="H37" s="15">
        <f t="shared" si="2"/>
        <v>17.591999999999999</v>
      </c>
    </row>
    <row r="38" spans="2:8" ht="15" customHeight="1" x14ac:dyDescent="0.25">
      <c r="B38" s="1" t="s">
        <v>6</v>
      </c>
      <c r="C38" s="5" t="s">
        <v>45</v>
      </c>
      <c r="D38" s="5" t="s">
        <v>11</v>
      </c>
      <c r="E38" s="3" t="s">
        <v>46</v>
      </c>
      <c r="F38" s="7">
        <v>3.1869999999999998</v>
      </c>
      <c r="G38" s="6">
        <v>5</v>
      </c>
      <c r="H38" s="15">
        <f t="shared" si="2"/>
        <v>38.244</v>
      </c>
    </row>
    <row r="39" spans="2:8" ht="15" customHeight="1" x14ac:dyDescent="0.25">
      <c r="B39" s="1" t="s">
        <v>6</v>
      </c>
      <c r="C39" s="5" t="s">
        <v>47</v>
      </c>
      <c r="D39" s="5" t="s">
        <v>11</v>
      </c>
      <c r="E39" s="3" t="s">
        <v>48</v>
      </c>
      <c r="F39" s="7">
        <v>1.264</v>
      </c>
      <c r="G39" s="6">
        <v>6</v>
      </c>
      <c r="H39" s="15">
        <f t="shared" si="2"/>
        <v>15.167999999999999</v>
      </c>
    </row>
    <row r="40" spans="2:8" ht="15" customHeight="1" x14ac:dyDescent="0.25">
      <c r="B40" s="1" t="s">
        <v>6</v>
      </c>
      <c r="C40" s="5" t="s">
        <v>49</v>
      </c>
      <c r="D40" s="5" t="s">
        <v>11</v>
      </c>
      <c r="E40" s="3" t="s">
        <v>50</v>
      </c>
      <c r="F40" s="7">
        <v>1.18</v>
      </c>
      <c r="G40" s="6">
        <v>6</v>
      </c>
      <c r="H40" s="15">
        <f t="shared" si="2"/>
        <v>14.16</v>
      </c>
    </row>
    <row r="41" spans="2:8" ht="15" customHeight="1" x14ac:dyDescent="0.25">
      <c r="B41" s="1" t="s">
        <v>6</v>
      </c>
      <c r="C41" s="5" t="s">
        <v>51</v>
      </c>
      <c r="D41" s="5" t="s">
        <v>11</v>
      </c>
      <c r="E41" s="3" t="s">
        <v>52</v>
      </c>
      <c r="F41" s="7">
        <v>4.5380000000000003</v>
      </c>
      <c r="G41" s="6">
        <v>6</v>
      </c>
      <c r="H41" s="15">
        <f t="shared" si="2"/>
        <v>54.456000000000003</v>
      </c>
    </row>
    <row r="42" spans="2:8" ht="15" customHeight="1" x14ac:dyDescent="0.25">
      <c r="B42" s="1" t="s">
        <v>6</v>
      </c>
      <c r="C42" s="5" t="s">
        <v>40</v>
      </c>
      <c r="D42" s="5" t="s">
        <v>11</v>
      </c>
      <c r="E42" s="3" t="s">
        <v>54</v>
      </c>
      <c r="F42" s="7">
        <v>2.2149999999999999</v>
      </c>
      <c r="G42" s="6">
        <v>6</v>
      </c>
      <c r="H42" s="15">
        <f t="shared" si="2"/>
        <v>26.58</v>
      </c>
    </row>
    <row r="43" spans="2:8" ht="15" customHeight="1" x14ac:dyDescent="0.25">
      <c r="B43" s="1" t="s">
        <v>6</v>
      </c>
      <c r="C43" s="5" t="s">
        <v>14</v>
      </c>
      <c r="D43" s="5" t="s">
        <v>11</v>
      </c>
      <c r="E43" s="3" t="s">
        <v>56</v>
      </c>
      <c r="F43" s="7">
        <v>2.3879999999999999</v>
      </c>
      <c r="G43" s="6">
        <v>6</v>
      </c>
      <c r="H43" s="15">
        <f t="shared" si="2"/>
        <v>28.655999999999999</v>
      </c>
    </row>
    <row r="44" spans="2:8" ht="15" customHeight="1" x14ac:dyDescent="0.25">
      <c r="B44" s="1" t="s">
        <v>6</v>
      </c>
      <c r="C44" s="5" t="s">
        <v>14</v>
      </c>
      <c r="D44" s="5" t="s">
        <v>11</v>
      </c>
      <c r="E44" s="3" t="s">
        <v>57</v>
      </c>
      <c r="F44" s="7">
        <v>2.2589999999999999</v>
      </c>
      <c r="G44" s="6">
        <v>6</v>
      </c>
      <c r="H44" s="15">
        <f t="shared" si="2"/>
        <v>27.107999999999997</v>
      </c>
    </row>
    <row r="45" spans="2:8" ht="15" customHeight="1" x14ac:dyDescent="0.25">
      <c r="B45" s="1" t="s">
        <v>6</v>
      </c>
      <c r="C45" s="5" t="s">
        <v>14</v>
      </c>
      <c r="D45" s="5" t="s">
        <v>11</v>
      </c>
      <c r="E45" s="3" t="s">
        <v>58</v>
      </c>
      <c r="F45" s="7">
        <v>3.2309999999999999</v>
      </c>
      <c r="G45" s="6">
        <v>6</v>
      </c>
      <c r="H45" s="15">
        <f t="shared" si="2"/>
        <v>38.771999999999998</v>
      </c>
    </row>
    <row r="46" spans="2:8" ht="15" customHeight="1" x14ac:dyDescent="0.25">
      <c r="B46" s="1" t="s">
        <v>6</v>
      </c>
      <c r="C46" s="5" t="s">
        <v>38</v>
      </c>
      <c r="D46" s="5" t="s">
        <v>11</v>
      </c>
      <c r="E46" s="3" t="s">
        <v>59</v>
      </c>
      <c r="F46" s="7">
        <v>3.2210000000000001</v>
      </c>
      <c r="G46" s="6">
        <v>6</v>
      </c>
      <c r="H46" s="15">
        <f t="shared" si="2"/>
        <v>38.652000000000001</v>
      </c>
    </row>
    <row r="47" spans="2:8" ht="15" customHeight="1" x14ac:dyDescent="0.25">
      <c r="B47" s="1" t="s">
        <v>6</v>
      </c>
      <c r="C47" s="5" t="s">
        <v>38</v>
      </c>
      <c r="D47" s="5" t="s">
        <v>11</v>
      </c>
      <c r="E47" s="3" t="s">
        <v>60</v>
      </c>
      <c r="F47" s="7">
        <v>3.7570000000000001</v>
      </c>
      <c r="G47" s="6">
        <v>6</v>
      </c>
      <c r="H47" s="15">
        <f t="shared" si="2"/>
        <v>45.084000000000003</v>
      </c>
    </row>
    <row r="48" spans="2:8" ht="15" customHeight="1" x14ac:dyDescent="0.25">
      <c r="B48" s="1" t="s">
        <v>6</v>
      </c>
      <c r="C48" s="5" t="s">
        <v>40</v>
      </c>
      <c r="D48" s="5" t="s">
        <v>11</v>
      </c>
      <c r="E48" s="3" t="s">
        <v>61</v>
      </c>
      <c r="F48" s="7">
        <v>32.06</v>
      </c>
      <c r="G48" s="6">
        <v>6</v>
      </c>
      <c r="H48" s="15">
        <f t="shared" si="2"/>
        <v>384.72</v>
      </c>
    </row>
    <row r="49" spans="2:8" ht="15" customHeight="1" x14ac:dyDescent="0.25">
      <c r="B49" s="1" t="s">
        <v>6</v>
      </c>
      <c r="C49" s="5" t="s">
        <v>62</v>
      </c>
      <c r="D49" s="5" t="s">
        <v>11</v>
      </c>
      <c r="E49" s="3" t="s">
        <v>63</v>
      </c>
      <c r="F49" s="7">
        <v>1.2609999999999999</v>
      </c>
      <c r="G49" s="6">
        <v>8</v>
      </c>
      <c r="H49" s="15">
        <f t="shared" si="2"/>
        <v>15.131999999999998</v>
      </c>
    </row>
    <row r="50" spans="2:8" x14ac:dyDescent="0.25">
      <c r="B50" s="1" t="s">
        <v>6</v>
      </c>
      <c r="C50" s="5" t="s">
        <v>38</v>
      </c>
      <c r="D50" s="5" t="s">
        <v>11</v>
      </c>
      <c r="E50" s="3" t="s">
        <v>64</v>
      </c>
      <c r="F50" s="7">
        <v>27.914000000000001</v>
      </c>
      <c r="G50" s="6">
        <v>6</v>
      </c>
      <c r="H50" s="15">
        <f t="shared" si="2"/>
        <v>334.96800000000002</v>
      </c>
    </row>
    <row r="51" spans="2:8" x14ac:dyDescent="0.25">
      <c r="B51" s="1" t="s">
        <v>6</v>
      </c>
      <c r="C51" s="5" t="s">
        <v>22</v>
      </c>
      <c r="D51" s="5" t="s">
        <v>11</v>
      </c>
      <c r="E51" s="3" t="s">
        <v>65</v>
      </c>
      <c r="F51" s="7">
        <v>13.28</v>
      </c>
      <c r="G51" s="6">
        <v>6</v>
      </c>
      <c r="H51" s="15">
        <f t="shared" si="2"/>
        <v>159.35999999999999</v>
      </c>
    </row>
    <row r="52" spans="2:8" x14ac:dyDescent="0.25">
      <c r="B52" s="1" t="s">
        <v>6</v>
      </c>
      <c r="C52" s="5" t="s">
        <v>38</v>
      </c>
      <c r="D52" s="5" t="s">
        <v>11</v>
      </c>
      <c r="E52" s="3" t="s">
        <v>66</v>
      </c>
      <c r="F52" s="7">
        <v>4.1580000000000004</v>
      </c>
      <c r="G52" s="6">
        <v>4</v>
      </c>
      <c r="H52" s="15">
        <f t="shared" si="2"/>
        <v>49.896000000000001</v>
      </c>
    </row>
    <row r="53" spans="2:8" x14ac:dyDescent="0.25">
      <c r="B53" s="1" t="s">
        <v>6</v>
      </c>
      <c r="C53" s="5" t="s">
        <v>38</v>
      </c>
      <c r="D53" s="5" t="s">
        <v>11</v>
      </c>
      <c r="E53" s="3" t="s">
        <v>67</v>
      </c>
      <c r="F53" s="7">
        <v>1.2689999999999999</v>
      </c>
      <c r="G53" s="6">
        <v>6</v>
      </c>
      <c r="H53" s="15">
        <f t="shared" si="2"/>
        <v>15.227999999999998</v>
      </c>
    </row>
    <row r="54" spans="2:8" x14ac:dyDescent="0.25">
      <c r="B54" s="1" t="s">
        <v>6</v>
      </c>
      <c r="C54" s="5" t="s">
        <v>7</v>
      </c>
      <c r="D54" s="5" t="s">
        <v>11</v>
      </c>
      <c r="E54" s="3" t="s">
        <v>68</v>
      </c>
      <c r="F54" s="7">
        <v>2.1539999999999999</v>
      </c>
      <c r="G54" s="6">
        <v>6</v>
      </c>
      <c r="H54" s="15">
        <f t="shared" si="2"/>
        <v>25.847999999999999</v>
      </c>
    </row>
    <row r="55" spans="2:8" x14ac:dyDescent="0.25">
      <c r="B55" s="1" t="s">
        <v>6</v>
      </c>
      <c r="C55" s="5" t="s">
        <v>18</v>
      </c>
      <c r="D55" s="5" t="s">
        <v>11</v>
      </c>
      <c r="E55" s="3" t="s">
        <v>69</v>
      </c>
      <c r="F55" s="7">
        <v>4.4509999999999996</v>
      </c>
      <c r="G55" s="6">
        <v>5</v>
      </c>
      <c r="H55" s="15">
        <f t="shared" si="2"/>
        <v>53.411999999999992</v>
      </c>
    </row>
    <row r="56" spans="2:8" x14ac:dyDescent="0.25">
      <c r="B56" s="1" t="s">
        <v>6</v>
      </c>
      <c r="C56" s="5" t="s">
        <v>70</v>
      </c>
      <c r="D56" s="5" t="s">
        <v>11</v>
      </c>
      <c r="E56" s="3" t="s">
        <v>71</v>
      </c>
      <c r="F56" s="7">
        <v>45.790999999999997</v>
      </c>
      <c r="G56" s="6">
        <v>4</v>
      </c>
      <c r="H56" s="15">
        <f t="shared" si="2"/>
        <v>549.49199999999996</v>
      </c>
    </row>
    <row r="57" spans="2:8" x14ac:dyDescent="0.25">
      <c r="B57" s="1" t="s">
        <v>6</v>
      </c>
      <c r="C57" s="5" t="s">
        <v>33</v>
      </c>
      <c r="D57" s="5" t="s">
        <v>11</v>
      </c>
      <c r="E57" s="3" t="s">
        <v>72</v>
      </c>
      <c r="F57" s="7">
        <v>4.9000000000000004</v>
      </c>
      <c r="G57" s="6">
        <v>4</v>
      </c>
      <c r="H57" s="15">
        <f t="shared" si="2"/>
        <v>58.800000000000004</v>
      </c>
    </row>
    <row r="58" spans="2:8" x14ac:dyDescent="0.25">
      <c r="B58" s="1" t="s">
        <v>6</v>
      </c>
      <c r="C58" s="5" t="s">
        <v>18</v>
      </c>
      <c r="D58" s="5" t="s">
        <v>11</v>
      </c>
      <c r="E58" s="3" t="s">
        <v>73</v>
      </c>
      <c r="F58" s="7">
        <v>2.31</v>
      </c>
      <c r="G58" s="6">
        <v>5</v>
      </c>
      <c r="H58" s="15">
        <f t="shared" si="2"/>
        <v>27.72</v>
      </c>
    </row>
    <row r="59" spans="2:8" x14ac:dyDescent="0.25">
      <c r="B59" s="1" t="s">
        <v>6</v>
      </c>
      <c r="C59" s="5" t="s">
        <v>18</v>
      </c>
      <c r="D59" s="5" t="s">
        <v>11</v>
      </c>
      <c r="E59" s="3" t="s">
        <v>74</v>
      </c>
      <c r="F59" s="7">
        <v>1.17</v>
      </c>
      <c r="G59" s="6">
        <v>5</v>
      </c>
      <c r="H59" s="15">
        <f t="shared" si="2"/>
        <v>14.04</v>
      </c>
    </row>
    <row r="60" spans="2:8" x14ac:dyDescent="0.25">
      <c r="B60" s="1" t="s">
        <v>6</v>
      </c>
      <c r="C60" s="5" t="s">
        <v>75</v>
      </c>
      <c r="D60" s="5" t="s">
        <v>11</v>
      </c>
      <c r="E60" s="3" t="s">
        <v>76</v>
      </c>
      <c r="F60" s="7">
        <v>5.2409999999999997</v>
      </c>
      <c r="G60" s="6">
        <v>8</v>
      </c>
      <c r="H60" s="15">
        <f t="shared" si="2"/>
        <v>62.891999999999996</v>
      </c>
    </row>
    <row r="61" spans="2:8" x14ac:dyDescent="0.25">
      <c r="B61" s="1" t="s">
        <v>6</v>
      </c>
      <c r="C61" s="5" t="s">
        <v>22</v>
      </c>
      <c r="D61" s="5" t="s">
        <v>42</v>
      </c>
      <c r="E61" s="3" t="s">
        <v>43</v>
      </c>
      <c r="F61" s="7">
        <v>0.78300000000000003</v>
      </c>
      <c r="G61" s="6">
        <v>10</v>
      </c>
      <c r="H61" s="15">
        <f t="shared" si="2"/>
        <v>9.3960000000000008</v>
      </c>
    </row>
    <row r="62" spans="2:8" x14ac:dyDescent="0.25">
      <c r="B62" s="1" t="s">
        <v>6</v>
      </c>
      <c r="C62" s="5" t="s">
        <v>33</v>
      </c>
      <c r="D62" s="5" t="s">
        <v>42</v>
      </c>
      <c r="E62" s="3" t="s">
        <v>44</v>
      </c>
      <c r="F62" s="7">
        <v>3.536</v>
      </c>
      <c r="G62" s="6">
        <v>10</v>
      </c>
      <c r="H62" s="15">
        <f t="shared" si="2"/>
        <v>42.432000000000002</v>
      </c>
    </row>
    <row r="63" spans="2:8" x14ac:dyDescent="0.25">
      <c r="B63" s="1" t="s">
        <v>6</v>
      </c>
      <c r="C63" s="5" t="s">
        <v>80</v>
      </c>
      <c r="D63" s="5" t="s">
        <v>81</v>
      </c>
      <c r="E63" s="3" t="s">
        <v>82</v>
      </c>
      <c r="F63" s="7">
        <v>0.40200000000000002</v>
      </c>
      <c r="G63" s="6">
        <v>6</v>
      </c>
      <c r="H63" s="15">
        <f>F63*13</f>
        <v>5.226</v>
      </c>
    </row>
    <row r="64" spans="2:8" x14ac:dyDescent="0.25">
      <c r="B64" s="1" t="s">
        <v>6</v>
      </c>
      <c r="C64" s="5" t="s">
        <v>83</v>
      </c>
      <c r="D64" s="5" t="s">
        <v>81</v>
      </c>
      <c r="E64" s="3" t="s">
        <v>84</v>
      </c>
      <c r="F64" s="7">
        <v>2.2200000000000002</v>
      </c>
      <c r="G64" s="6">
        <v>5</v>
      </c>
      <c r="H64" s="15">
        <f t="shared" ref="H64:H85" si="3">F64*13</f>
        <v>28.860000000000003</v>
      </c>
    </row>
    <row r="65" spans="2:8" x14ac:dyDescent="0.25">
      <c r="B65" s="1" t="s">
        <v>6</v>
      </c>
      <c r="C65" s="5" t="s">
        <v>83</v>
      </c>
      <c r="D65" s="5" t="s">
        <v>81</v>
      </c>
      <c r="E65" s="3" t="s">
        <v>85</v>
      </c>
      <c r="F65" s="7">
        <v>1.2509999999999999</v>
      </c>
      <c r="G65" s="6">
        <v>5</v>
      </c>
      <c r="H65" s="15">
        <f t="shared" si="3"/>
        <v>16.262999999999998</v>
      </c>
    </row>
    <row r="66" spans="2:8" x14ac:dyDescent="0.25">
      <c r="B66" s="1" t="s">
        <v>6</v>
      </c>
      <c r="C66" s="5" t="s">
        <v>62</v>
      </c>
      <c r="D66" s="5" t="s">
        <v>81</v>
      </c>
      <c r="E66" s="3" t="s">
        <v>86</v>
      </c>
      <c r="F66" s="7">
        <v>10.477</v>
      </c>
      <c r="G66" s="6">
        <v>5</v>
      </c>
      <c r="H66" s="15">
        <f t="shared" si="3"/>
        <v>136.20099999999999</v>
      </c>
    </row>
    <row r="67" spans="2:8" x14ac:dyDescent="0.25">
      <c r="B67" s="1" t="s">
        <v>6</v>
      </c>
      <c r="C67" s="5" t="s">
        <v>62</v>
      </c>
      <c r="D67" s="5" t="s">
        <v>81</v>
      </c>
      <c r="E67" s="3" t="s">
        <v>87</v>
      </c>
      <c r="F67" s="7">
        <v>13.164</v>
      </c>
      <c r="G67" s="6">
        <v>5</v>
      </c>
      <c r="H67" s="15">
        <f t="shared" si="3"/>
        <v>171.13200000000001</v>
      </c>
    </row>
    <row r="68" spans="2:8" x14ac:dyDescent="0.25">
      <c r="B68" s="1" t="s">
        <v>6</v>
      </c>
      <c r="C68" s="5" t="s">
        <v>83</v>
      </c>
      <c r="D68" s="5" t="s">
        <v>81</v>
      </c>
      <c r="E68" s="3" t="s">
        <v>88</v>
      </c>
      <c r="F68" s="7">
        <v>0.59</v>
      </c>
      <c r="G68" s="6">
        <v>5</v>
      </c>
      <c r="H68" s="15">
        <f t="shared" si="3"/>
        <v>7.67</v>
      </c>
    </row>
    <row r="69" spans="2:8" x14ac:dyDescent="0.25">
      <c r="B69" s="1" t="s">
        <v>6</v>
      </c>
      <c r="C69" s="5" t="s">
        <v>89</v>
      </c>
      <c r="D69" s="5" t="s">
        <v>81</v>
      </c>
      <c r="E69" s="3" t="s">
        <v>90</v>
      </c>
      <c r="F69" s="7">
        <v>1.3520000000000001</v>
      </c>
      <c r="G69" s="6">
        <v>8</v>
      </c>
      <c r="H69" s="15">
        <f t="shared" si="3"/>
        <v>17.576000000000001</v>
      </c>
    </row>
    <row r="70" spans="2:8" x14ac:dyDescent="0.25">
      <c r="B70" s="1" t="s">
        <v>6</v>
      </c>
      <c r="C70" s="5" t="s">
        <v>91</v>
      </c>
      <c r="D70" s="5" t="s">
        <v>81</v>
      </c>
      <c r="E70" s="3" t="s">
        <v>92</v>
      </c>
      <c r="F70" s="7">
        <v>0.51300000000000001</v>
      </c>
      <c r="G70" s="6">
        <v>8</v>
      </c>
      <c r="H70" s="15">
        <f t="shared" si="3"/>
        <v>6.6690000000000005</v>
      </c>
    </row>
    <row r="71" spans="2:8" x14ac:dyDescent="0.25">
      <c r="B71" s="1" t="s">
        <v>6</v>
      </c>
      <c r="C71" s="5" t="s">
        <v>93</v>
      </c>
      <c r="D71" s="5" t="s">
        <v>81</v>
      </c>
      <c r="E71" s="3" t="s">
        <v>94</v>
      </c>
      <c r="F71" s="7">
        <v>11.603999999999999</v>
      </c>
      <c r="G71" s="6">
        <v>5</v>
      </c>
      <c r="H71" s="15">
        <f t="shared" si="3"/>
        <v>150.85199999999998</v>
      </c>
    </row>
    <row r="72" spans="2:8" x14ac:dyDescent="0.25">
      <c r="B72" s="1" t="s">
        <v>6</v>
      </c>
      <c r="C72" s="5" t="s">
        <v>93</v>
      </c>
      <c r="D72" s="5" t="s">
        <v>81</v>
      </c>
      <c r="E72" s="3" t="s">
        <v>95</v>
      </c>
      <c r="F72" s="7">
        <v>9.9109999999999996</v>
      </c>
      <c r="G72" s="6">
        <v>5</v>
      </c>
      <c r="H72" s="15">
        <f t="shared" si="3"/>
        <v>128.84299999999999</v>
      </c>
    </row>
    <row r="73" spans="2:8" x14ac:dyDescent="0.25">
      <c r="B73" s="1" t="s">
        <v>6</v>
      </c>
      <c r="C73" s="5" t="s">
        <v>93</v>
      </c>
      <c r="D73" s="5" t="s">
        <v>81</v>
      </c>
      <c r="E73" s="3" t="s">
        <v>96</v>
      </c>
      <c r="F73" s="7">
        <v>3.0089999999999999</v>
      </c>
      <c r="G73" s="6">
        <v>5</v>
      </c>
      <c r="H73" s="15">
        <f t="shared" si="3"/>
        <v>39.116999999999997</v>
      </c>
    </row>
    <row r="74" spans="2:8" x14ac:dyDescent="0.25">
      <c r="B74" s="1" t="s">
        <v>6</v>
      </c>
      <c r="C74" s="5" t="s">
        <v>93</v>
      </c>
      <c r="D74" s="5" t="s">
        <v>81</v>
      </c>
      <c r="E74" s="3" t="s">
        <v>97</v>
      </c>
      <c r="F74" s="7">
        <v>0.35599999999999998</v>
      </c>
      <c r="G74" s="6">
        <v>5</v>
      </c>
      <c r="H74" s="15">
        <f t="shared" si="3"/>
        <v>4.6280000000000001</v>
      </c>
    </row>
    <row r="75" spans="2:8" x14ac:dyDescent="0.25">
      <c r="B75" s="1" t="s">
        <v>6</v>
      </c>
      <c r="C75" s="5" t="s">
        <v>98</v>
      </c>
      <c r="D75" s="5" t="s">
        <v>81</v>
      </c>
      <c r="E75" s="3" t="s">
        <v>99</v>
      </c>
      <c r="F75" s="7">
        <v>2.1520000000000001</v>
      </c>
      <c r="G75" s="6">
        <v>5</v>
      </c>
      <c r="H75" s="15">
        <f t="shared" si="3"/>
        <v>27.976000000000003</v>
      </c>
    </row>
    <row r="76" spans="2:8" x14ac:dyDescent="0.25">
      <c r="B76" s="1" t="s">
        <v>6</v>
      </c>
      <c r="C76" s="5" t="s">
        <v>62</v>
      </c>
      <c r="D76" s="5" t="s">
        <v>81</v>
      </c>
      <c r="E76" s="3" t="s">
        <v>100</v>
      </c>
      <c r="F76" s="7">
        <v>0.40300000000000002</v>
      </c>
      <c r="G76" s="6">
        <v>8</v>
      </c>
      <c r="H76" s="15">
        <f t="shared" si="3"/>
        <v>5.2390000000000008</v>
      </c>
    </row>
    <row r="77" spans="2:8" x14ac:dyDescent="0.25">
      <c r="B77" s="1" t="s">
        <v>6</v>
      </c>
      <c r="C77" s="5" t="s">
        <v>83</v>
      </c>
      <c r="D77" s="5" t="s">
        <v>81</v>
      </c>
      <c r="E77" s="3" t="s">
        <v>101</v>
      </c>
      <c r="F77" s="7">
        <v>1.222</v>
      </c>
      <c r="G77" s="6">
        <v>5</v>
      </c>
      <c r="H77" s="15">
        <f t="shared" si="3"/>
        <v>15.885999999999999</v>
      </c>
    </row>
    <row r="78" spans="2:8" x14ac:dyDescent="0.25">
      <c r="B78" s="1" t="s">
        <v>6</v>
      </c>
      <c r="C78" s="5" t="s">
        <v>62</v>
      </c>
      <c r="D78" s="5" t="s">
        <v>81</v>
      </c>
      <c r="E78" s="3" t="s">
        <v>102</v>
      </c>
      <c r="F78" s="7">
        <v>1.395</v>
      </c>
      <c r="G78" s="6">
        <v>5</v>
      </c>
      <c r="H78" s="15">
        <f t="shared" si="3"/>
        <v>18.135000000000002</v>
      </c>
    </row>
    <row r="79" spans="2:8" x14ac:dyDescent="0.25">
      <c r="B79" s="1" t="s">
        <v>6</v>
      </c>
      <c r="C79" s="5" t="s">
        <v>62</v>
      </c>
      <c r="D79" s="5" t="s">
        <v>81</v>
      </c>
      <c r="E79" s="3" t="s">
        <v>103</v>
      </c>
      <c r="F79" s="7">
        <v>0.64500000000000002</v>
      </c>
      <c r="G79" s="6">
        <v>5</v>
      </c>
      <c r="H79" s="15">
        <f t="shared" si="3"/>
        <v>8.3849999999999998</v>
      </c>
    </row>
    <row r="80" spans="2:8" x14ac:dyDescent="0.25">
      <c r="B80" s="1" t="s">
        <v>6</v>
      </c>
      <c r="C80" s="5" t="s">
        <v>83</v>
      </c>
      <c r="D80" s="5" t="s">
        <v>81</v>
      </c>
      <c r="E80" s="3" t="s">
        <v>104</v>
      </c>
      <c r="F80" s="7">
        <v>2.4580000000000002</v>
      </c>
      <c r="G80" s="6">
        <v>5</v>
      </c>
      <c r="H80" s="15">
        <f t="shared" si="3"/>
        <v>31.954000000000001</v>
      </c>
    </row>
    <row r="81" spans="2:8" x14ac:dyDescent="0.25">
      <c r="B81" s="1" t="s">
        <v>6</v>
      </c>
      <c r="C81" s="5" t="s">
        <v>36</v>
      </c>
      <c r="D81" s="5" t="s">
        <v>81</v>
      </c>
      <c r="E81" s="3" t="s">
        <v>105</v>
      </c>
      <c r="F81" s="7">
        <v>3.1</v>
      </c>
      <c r="G81" s="6">
        <v>5</v>
      </c>
      <c r="H81" s="15">
        <f t="shared" si="3"/>
        <v>40.300000000000004</v>
      </c>
    </row>
    <row r="82" spans="2:8" x14ac:dyDescent="0.25">
      <c r="B82" s="1" t="s">
        <v>6</v>
      </c>
      <c r="C82" s="5" t="s">
        <v>106</v>
      </c>
      <c r="D82" s="5" t="s">
        <v>81</v>
      </c>
      <c r="E82" s="3" t="s">
        <v>107</v>
      </c>
      <c r="F82" s="7">
        <v>0.99199999999999999</v>
      </c>
      <c r="G82" s="6">
        <v>5</v>
      </c>
      <c r="H82" s="15">
        <f t="shared" si="3"/>
        <v>12.896000000000001</v>
      </c>
    </row>
    <row r="83" spans="2:8" x14ac:dyDescent="0.25">
      <c r="B83" s="1" t="s">
        <v>6</v>
      </c>
      <c r="C83" s="5" t="s">
        <v>106</v>
      </c>
      <c r="D83" s="5" t="s">
        <v>81</v>
      </c>
      <c r="E83" s="3" t="s">
        <v>108</v>
      </c>
      <c r="F83" s="7">
        <v>1.2909999999999999</v>
      </c>
      <c r="G83" s="6">
        <v>6</v>
      </c>
      <c r="H83" s="15">
        <f t="shared" si="3"/>
        <v>16.782999999999998</v>
      </c>
    </row>
    <row r="84" spans="2:8" x14ac:dyDescent="0.25">
      <c r="B84" s="1" t="s">
        <v>6</v>
      </c>
      <c r="C84" s="5" t="s">
        <v>106</v>
      </c>
      <c r="D84" s="5" t="s">
        <v>81</v>
      </c>
      <c r="E84" s="3" t="s">
        <v>109</v>
      </c>
      <c r="F84" s="7">
        <v>2.4849999999999999</v>
      </c>
      <c r="G84" s="6">
        <v>5</v>
      </c>
      <c r="H84" s="15">
        <f t="shared" si="3"/>
        <v>32.305</v>
      </c>
    </row>
    <row r="85" spans="2:8" x14ac:dyDescent="0.25">
      <c r="B85" s="1" t="s">
        <v>6</v>
      </c>
      <c r="C85" s="5" t="s">
        <v>93</v>
      </c>
      <c r="D85" s="5" t="s">
        <v>81</v>
      </c>
      <c r="E85" s="3" t="s">
        <v>110</v>
      </c>
      <c r="F85" s="7">
        <v>2.3820000000000001</v>
      </c>
      <c r="G85" s="6">
        <v>5</v>
      </c>
      <c r="H85" s="15">
        <f t="shared" si="3"/>
        <v>30.966000000000001</v>
      </c>
    </row>
    <row r="86" spans="2:8" x14ac:dyDescent="0.25">
      <c r="B86" s="1" t="s">
        <v>6</v>
      </c>
      <c r="C86" s="5" t="s">
        <v>83</v>
      </c>
      <c r="D86" s="5" t="s">
        <v>81</v>
      </c>
      <c r="E86" s="3" t="s">
        <v>111</v>
      </c>
      <c r="F86" s="7">
        <v>1.113</v>
      </c>
      <c r="G86" s="6">
        <v>5</v>
      </c>
      <c r="H86" s="15">
        <f>F86*13</f>
        <v>14.468999999999999</v>
      </c>
    </row>
    <row r="87" spans="2:8" x14ac:dyDescent="0.25">
      <c r="B87" s="1" t="s">
        <v>6</v>
      </c>
      <c r="C87" s="5" t="s">
        <v>89</v>
      </c>
      <c r="D87" s="5" t="s">
        <v>81</v>
      </c>
      <c r="E87" s="3" t="s">
        <v>759</v>
      </c>
      <c r="F87" s="7">
        <v>1.286</v>
      </c>
      <c r="G87" s="6">
        <v>8</v>
      </c>
      <c r="H87" s="15">
        <f>F87*13</f>
        <v>16.718</v>
      </c>
    </row>
    <row r="88" spans="2:8" x14ac:dyDescent="0.25">
      <c r="B88" s="1" t="s">
        <v>6</v>
      </c>
      <c r="C88" s="5" t="s">
        <v>62</v>
      </c>
      <c r="D88" s="5" t="s">
        <v>81</v>
      </c>
      <c r="E88" s="3" t="s">
        <v>760</v>
      </c>
      <c r="F88" s="7">
        <v>0.39500000000000002</v>
      </c>
      <c r="G88" s="6">
        <v>5</v>
      </c>
      <c r="H88" s="15">
        <f t="shared" ref="H88:H91" si="4">F88*13</f>
        <v>5.1349999999999998</v>
      </c>
    </row>
    <row r="89" spans="2:8" x14ac:dyDescent="0.25">
      <c r="B89" s="1" t="s">
        <v>6</v>
      </c>
      <c r="C89" s="5" t="s">
        <v>761</v>
      </c>
      <c r="D89" s="5" t="s">
        <v>81</v>
      </c>
      <c r="E89" s="3" t="s">
        <v>762</v>
      </c>
      <c r="F89" s="7">
        <v>0.42099999999999999</v>
      </c>
      <c r="G89" s="6">
        <v>8</v>
      </c>
      <c r="H89" s="15">
        <f t="shared" si="4"/>
        <v>5.4729999999999999</v>
      </c>
    </row>
    <row r="90" spans="2:8" x14ac:dyDescent="0.25">
      <c r="B90" s="1" t="s">
        <v>6</v>
      </c>
      <c r="C90" s="5" t="s">
        <v>761</v>
      </c>
      <c r="D90" s="5" t="s">
        <v>81</v>
      </c>
      <c r="E90" s="3" t="s">
        <v>763</v>
      </c>
      <c r="F90" s="7">
        <v>0.69499999999999995</v>
      </c>
      <c r="G90" s="6">
        <v>6</v>
      </c>
      <c r="H90" s="15">
        <f t="shared" si="4"/>
        <v>9.0350000000000001</v>
      </c>
    </row>
    <row r="91" spans="2:8" x14ac:dyDescent="0.25">
      <c r="B91" s="1" t="s">
        <v>6</v>
      </c>
      <c r="C91" s="5" t="s">
        <v>761</v>
      </c>
      <c r="D91" s="5" t="s">
        <v>81</v>
      </c>
      <c r="E91" s="3" t="s">
        <v>764</v>
      </c>
      <c r="F91" s="7">
        <v>1.165</v>
      </c>
      <c r="G91" s="6">
        <v>6</v>
      </c>
      <c r="H91" s="15">
        <f t="shared" si="4"/>
        <v>15.145</v>
      </c>
    </row>
    <row r="92" spans="2:8" x14ac:dyDescent="0.25">
      <c r="B92" s="20" t="s">
        <v>732</v>
      </c>
      <c r="C92" s="20"/>
      <c r="D92" s="20"/>
      <c r="E92" s="20"/>
      <c r="F92" s="20"/>
      <c r="G92" s="20"/>
      <c r="H92" s="20"/>
    </row>
    <row r="93" spans="2:8" x14ac:dyDescent="0.25">
      <c r="B93" s="1" t="s">
        <v>112</v>
      </c>
      <c r="C93" s="5" t="s">
        <v>22</v>
      </c>
      <c r="D93" s="5" t="s">
        <v>11</v>
      </c>
      <c r="E93" s="3" t="s">
        <v>113</v>
      </c>
      <c r="F93" s="7">
        <v>278.70999999999998</v>
      </c>
      <c r="G93" s="6">
        <v>9</v>
      </c>
      <c r="H93" s="15">
        <f>F93*10</f>
        <v>2787.1</v>
      </c>
    </row>
    <row r="94" spans="2:8" x14ac:dyDescent="0.25">
      <c r="B94" s="5" t="s">
        <v>112</v>
      </c>
      <c r="C94" s="5" t="s">
        <v>22</v>
      </c>
      <c r="D94" s="5" t="s">
        <v>11</v>
      </c>
      <c r="E94" s="3" t="s">
        <v>114</v>
      </c>
      <c r="F94" s="7">
        <v>3.3849999999999998</v>
      </c>
      <c r="G94" s="6">
        <v>9</v>
      </c>
      <c r="H94" s="15">
        <f>F94*10</f>
        <v>33.849999999999994</v>
      </c>
    </row>
    <row r="95" spans="2:8" x14ac:dyDescent="0.25">
      <c r="B95" s="5" t="s">
        <v>112</v>
      </c>
      <c r="C95" s="5" t="s">
        <v>22</v>
      </c>
      <c r="D95" s="5" t="s">
        <v>11</v>
      </c>
      <c r="E95" s="3" t="s">
        <v>115</v>
      </c>
      <c r="F95" s="7">
        <v>3.1059999999999999</v>
      </c>
      <c r="G95" s="6">
        <v>4</v>
      </c>
      <c r="H95" s="15">
        <f t="shared" ref="H95:H132" si="5">F95*10</f>
        <v>31.06</v>
      </c>
    </row>
    <row r="96" spans="2:8" x14ac:dyDescent="0.25">
      <c r="B96" s="5" t="s">
        <v>112</v>
      </c>
      <c r="C96" s="5" t="s">
        <v>22</v>
      </c>
      <c r="D96" s="5" t="s">
        <v>11</v>
      </c>
      <c r="E96" s="3" t="s">
        <v>116</v>
      </c>
      <c r="F96" s="7">
        <v>5.2160000000000002</v>
      </c>
      <c r="G96" s="6">
        <v>5</v>
      </c>
      <c r="H96" s="15">
        <f t="shared" si="5"/>
        <v>52.160000000000004</v>
      </c>
    </row>
    <row r="97" spans="2:8" x14ac:dyDescent="0.25">
      <c r="B97" s="5" t="s">
        <v>112</v>
      </c>
      <c r="C97" s="5" t="s">
        <v>117</v>
      </c>
      <c r="D97" s="5" t="s">
        <v>11</v>
      </c>
      <c r="E97" s="3" t="s">
        <v>118</v>
      </c>
      <c r="F97" s="7">
        <v>7.1130000000000004</v>
      </c>
      <c r="G97" s="6">
        <v>4</v>
      </c>
      <c r="H97" s="15">
        <f t="shared" si="5"/>
        <v>71.13000000000001</v>
      </c>
    </row>
    <row r="98" spans="2:8" x14ac:dyDescent="0.25">
      <c r="B98" s="5" t="s">
        <v>112</v>
      </c>
      <c r="C98" s="5" t="s">
        <v>22</v>
      </c>
      <c r="D98" s="5" t="s">
        <v>11</v>
      </c>
      <c r="E98" s="3" t="s">
        <v>119</v>
      </c>
      <c r="F98" s="7">
        <v>3.681</v>
      </c>
      <c r="G98" s="6">
        <v>4</v>
      </c>
      <c r="H98" s="15">
        <f t="shared" si="5"/>
        <v>36.81</v>
      </c>
    </row>
    <row r="99" spans="2:8" x14ac:dyDescent="0.25">
      <c r="B99" s="5" t="s">
        <v>112</v>
      </c>
      <c r="C99" s="5" t="s">
        <v>22</v>
      </c>
      <c r="D99" s="5" t="s">
        <v>11</v>
      </c>
      <c r="E99" s="3" t="s">
        <v>120</v>
      </c>
      <c r="F99" s="7">
        <v>5.8689999999999998</v>
      </c>
      <c r="G99" s="6">
        <v>4</v>
      </c>
      <c r="H99" s="15">
        <f t="shared" si="5"/>
        <v>58.69</v>
      </c>
    </row>
    <row r="100" spans="2:8" x14ac:dyDescent="0.25">
      <c r="B100" s="5" t="s">
        <v>112</v>
      </c>
      <c r="C100" s="5" t="s">
        <v>22</v>
      </c>
      <c r="D100" s="5" t="s">
        <v>11</v>
      </c>
      <c r="E100" s="3" t="s">
        <v>121</v>
      </c>
      <c r="F100" s="7">
        <v>10.977</v>
      </c>
      <c r="G100" s="6">
        <v>5</v>
      </c>
      <c r="H100" s="15">
        <f t="shared" si="5"/>
        <v>109.77000000000001</v>
      </c>
    </row>
    <row r="101" spans="2:8" x14ac:dyDescent="0.25">
      <c r="B101" s="5" t="s">
        <v>112</v>
      </c>
      <c r="C101" s="5" t="s">
        <v>22</v>
      </c>
      <c r="D101" s="5" t="s">
        <v>11</v>
      </c>
      <c r="E101" s="3" t="s">
        <v>122</v>
      </c>
      <c r="F101" s="7">
        <v>4.1769999999999996</v>
      </c>
      <c r="G101" s="6">
        <v>6</v>
      </c>
      <c r="H101" s="15">
        <f t="shared" si="5"/>
        <v>41.769999999999996</v>
      </c>
    </row>
    <row r="102" spans="2:8" x14ac:dyDescent="0.25">
      <c r="B102" s="5" t="s">
        <v>112</v>
      </c>
      <c r="C102" s="5" t="s">
        <v>123</v>
      </c>
      <c r="D102" s="5" t="s">
        <v>11</v>
      </c>
      <c r="E102" s="3" t="s">
        <v>124</v>
      </c>
      <c r="F102" s="7">
        <v>1.012</v>
      </c>
      <c r="G102" s="6">
        <v>4</v>
      </c>
      <c r="H102" s="15">
        <f t="shared" si="5"/>
        <v>10.120000000000001</v>
      </c>
    </row>
    <row r="103" spans="2:8" x14ac:dyDescent="0.25">
      <c r="B103" s="5" t="s">
        <v>112</v>
      </c>
      <c r="C103" s="5" t="s">
        <v>22</v>
      </c>
      <c r="D103" s="5" t="s">
        <v>11</v>
      </c>
      <c r="E103" s="3" t="s">
        <v>125</v>
      </c>
      <c r="F103" s="7">
        <v>20.452999999999999</v>
      </c>
      <c r="G103" s="6">
        <v>9</v>
      </c>
      <c r="H103" s="15">
        <f t="shared" si="5"/>
        <v>204.53</v>
      </c>
    </row>
    <row r="104" spans="2:8" x14ac:dyDescent="0.25">
      <c r="B104" s="5" t="s">
        <v>112</v>
      </c>
      <c r="C104" s="5" t="s">
        <v>22</v>
      </c>
      <c r="D104" s="5" t="s">
        <v>11</v>
      </c>
      <c r="E104" s="3" t="s">
        <v>126</v>
      </c>
      <c r="F104" s="7">
        <v>10.648999999999999</v>
      </c>
      <c r="G104" s="6">
        <v>9</v>
      </c>
      <c r="H104" s="15">
        <f t="shared" si="5"/>
        <v>106.49</v>
      </c>
    </row>
    <row r="105" spans="2:8" x14ac:dyDescent="0.25">
      <c r="B105" s="5" t="s">
        <v>112</v>
      </c>
      <c r="C105" s="5" t="s">
        <v>22</v>
      </c>
      <c r="D105" s="5" t="s">
        <v>11</v>
      </c>
      <c r="E105" s="3" t="s">
        <v>127</v>
      </c>
      <c r="F105" s="7">
        <v>1.5569999999999999</v>
      </c>
      <c r="G105" s="6">
        <v>5</v>
      </c>
      <c r="H105" s="15">
        <f t="shared" si="5"/>
        <v>15.57</v>
      </c>
    </row>
    <row r="106" spans="2:8" x14ac:dyDescent="0.25">
      <c r="B106" s="5" t="s">
        <v>112</v>
      </c>
      <c r="C106" s="5" t="s">
        <v>22</v>
      </c>
      <c r="D106" s="5" t="s">
        <v>11</v>
      </c>
      <c r="E106" s="3" t="s">
        <v>128</v>
      </c>
      <c r="F106" s="7">
        <v>2.25</v>
      </c>
      <c r="G106" s="6">
        <v>6</v>
      </c>
      <c r="H106" s="15">
        <f t="shared" si="5"/>
        <v>22.5</v>
      </c>
    </row>
    <row r="107" spans="2:8" x14ac:dyDescent="0.25">
      <c r="B107" s="5" t="s">
        <v>112</v>
      </c>
      <c r="C107" s="5" t="s">
        <v>22</v>
      </c>
      <c r="D107" s="5" t="s">
        <v>11</v>
      </c>
      <c r="E107" s="3" t="s">
        <v>129</v>
      </c>
      <c r="F107" s="7">
        <v>3.839</v>
      </c>
      <c r="G107" s="6">
        <v>6</v>
      </c>
      <c r="H107" s="15">
        <f t="shared" si="5"/>
        <v>38.39</v>
      </c>
    </row>
    <row r="108" spans="2:8" x14ac:dyDescent="0.25">
      <c r="B108" s="5" t="s">
        <v>112</v>
      </c>
      <c r="C108" s="5" t="s">
        <v>22</v>
      </c>
      <c r="D108" s="5" t="s">
        <v>11</v>
      </c>
      <c r="E108" s="3" t="s">
        <v>130</v>
      </c>
      <c r="F108" s="7">
        <v>4.4870000000000001</v>
      </c>
      <c r="G108" s="6">
        <v>9</v>
      </c>
      <c r="H108" s="15">
        <f t="shared" si="5"/>
        <v>44.870000000000005</v>
      </c>
    </row>
    <row r="109" spans="2:8" x14ac:dyDescent="0.25">
      <c r="B109" s="5" t="s">
        <v>112</v>
      </c>
      <c r="C109" s="5" t="s">
        <v>22</v>
      </c>
      <c r="D109" s="5" t="s">
        <v>11</v>
      </c>
      <c r="E109" s="3" t="s">
        <v>131</v>
      </c>
      <c r="F109" s="7">
        <v>6.5890000000000004</v>
      </c>
      <c r="G109" s="6">
        <v>9</v>
      </c>
      <c r="H109" s="15">
        <f t="shared" si="5"/>
        <v>65.89</v>
      </c>
    </row>
    <row r="110" spans="2:8" x14ac:dyDescent="0.25">
      <c r="B110" s="5" t="s">
        <v>112</v>
      </c>
      <c r="C110" s="5" t="s">
        <v>22</v>
      </c>
      <c r="D110" s="5" t="s">
        <v>11</v>
      </c>
      <c r="E110" s="3" t="s">
        <v>132</v>
      </c>
      <c r="F110" s="7">
        <v>4.6989999999999998</v>
      </c>
      <c r="G110" s="6">
        <v>4</v>
      </c>
      <c r="H110" s="15">
        <f t="shared" si="5"/>
        <v>46.989999999999995</v>
      </c>
    </row>
    <row r="111" spans="2:8" x14ac:dyDescent="0.25">
      <c r="B111" s="5" t="s">
        <v>112</v>
      </c>
      <c r="C111" s="5" t="s">
        <v>22</v>
      </c>
      <c r="D111" s="5" t="s">
        <v>11</v>
      </c>
      <c r="E111" s="3" t="s">
        <v>133</v>
      </c>
      <c r="F111" s="7">
        <v>1.7869999999999999</v>
      </c>
      <c r="G111" s="6">
        <v>9</v>
      </c>
      <c r="H111" s="15">
        <f t="shared" si="5"/>
        <v>17.869999999999997</v>
      </c>
    </row>
    <row r="112" spans="2:8" x14ac:dyDescent="0.25">
      <c r="B112" s="5" t="s">
        <v>112</v>
      </c>
      <c r="C112" s="5" t="s">
        <v>22</v>
      </c>
      <c r="D112" s="5" t="s">
        <v>11</v>
      </c>
      <c r="E112" s="3" t="s">
        <v>134</v>
      </c>
      <c r="F112" s="7">
        <v>16.155000000000001</v>
      </c>
      <c r="G112" s="6">
        <v>9</v>
      </c>
      <c r="H112" s="15">
        <f t="shared" si="5"/>
        <v>161.55000000000001</v>
      </c>
    </row>
    <row r="113" spans="2:8" x14ac:dyDescent="0.25">
      <c r="B113" s="5" t="s">
        <v>112</v>
      </c>
      <c r="C113" s="5" t="s">
        <v>22</v>
      </c>
      <c r="D113" s="5" t="s">
        <v>11</v>
      </c>
      <c r="E113" s="3" t="s">
        <v>135</v>
      </c>
      <c r="F113" s="7">
        <v>5.3369999999999997</v>
      </c>
      <c r="G113" s="6">
        <v>9</v>
      </c>
      <c r="H113" s="15">
        <f t="shared" si="5"/>
        <v>53.37</v>
      </c>
    </row>
    <row r="114" spans="2:8" x14ac:dyDescent="0.25">
      <c r="B114" s="5" t="s">
        <v>112</v>
      </c>
      <c r="C114" s="5" t="s">
        <v>22</v>
      </c>
      <c r="D114" s="5" t="s">
        <v>11</v>
      </c>
      <c r="E114" s="3" t="s">
        <v>136</v>
      </c>
      <c r="F114" s="7">
        <v>2.37</v>
      </c>
      <c r="G114" s="6">
        <v>9</v>
      </c>
      <c r="H114" s="15">
        <f t="shared" si="5"/>
        <v>23.700000000000003</v>
      </c>
    </row>
    <row r="115" spans="2:8" x14ac:dyDescent="0.25">
      <c r="B115" s="5" t="s">
        <v>112</v>
      </c>
      <c r="C115" s="5" t="s">
        <v>22</v>
      </c>
      <c r="D115" s="5" t="s">
        <v>11</v>
      </c>
      <c r="E115" s="3" t="s">
        <v>137</v>
      </c>
      <c r="F115" s="7">
        <v>17.849</v>
      </c>
      <c r="G115" s="6">
        <v>9</v>
      </c>
      <c r="H115" s="15">
        <f t="shared" si="5"/>
        <v>178.49</v>
      </c>
    </row>
    <row r="116" spans="2:8" x14ac:dyDescent="0.25">
      <c r="B116" s="5" t="s">
        <v>112</v>
      </c>
      <c r="C116" s="5" t="s">
        <v>22</v>
      </c>
      <c r="D116" s="5" t="s">
        <v>11</v>
      </c>
      <c r="E116" s="3" t="s">
        <v>138</v>
      </c>
      <c r="F116" s="7">
        <v>33.43</v>
      </c>
      <c r="G116" s="6">
        <v>9</v>
      </c>
      <c r="H116" s="15">
        <f t="shared" si="5"/>
        <v>334.3</v>
      </c>
    </row>
    <row r="117" spans="2:8" x14ac:dyDescent="0.25">
      <c r="B117" s="5" t="s">
        <v>112</v>
      </c>
      <c r="C117" s="5" t="s">
        <v>22</v>
      </c>
      <c r="D117" s="5" t="s">
        <v>11</v>
      </c>
      <c r="E117" s="3" t="s">
        <v>139</v>
      </c>
      <c r="F117" s="7">
        <v>5.8310000000000004</v>
      </c>
      <c r="G117" s="6">
        <v>9</v>
      </c>
      <c r="H117" s="15">
        <f t="shared" si="5"/>
        <v>58.31</v>
      </c>
    </row>
    <row r="118" spans="2:8" x14ac:dyDescent="0.25">
      <c r="B118" s="5" t="s">
        <v>112</v>
      </c>
      <c r="C118" s="5" t="s">
        <v>22</v>
      </c>
      <c r="D118" s="5" t="s">
        <v>11</v>
      </c>
      <c r="E118" s="3" t="s">
        <v>140</v>
      </c>
      <c r="F118" s="7">
        <v>3.61</v>
      </c>
      <c r="G118" s="6">
        <v>5</v>
      </c>
      <c r="H118" s="15">
        <f t="shared" si="5"/>
        <v>36.1</v>
      </c>
    </row>
    <row r="119" spans="2:8" x14ac:dyDescent="0.25">
      <c r="B119" s="5" t="s">
        <v>112</v>
      </c>
      <c r="C119" s="5" t="s">
        <v>22</v>
      </c>
      <c r="D119" s="5" t="s">
        <v>11</v>
      </c>
      <c r="E119" s="3" t="s">
        <v>141</v>
      </c>
      <c r="F119" s="7">
        <v>10.558</v>
      </c>
      <c r="G119" s="6">
        <v>4</v>
      </c>
      <c r="H119" s="15">
        <f t="shared" si="5"/>
        <v>105.58</v>
      </c>
    </row>
    <row r="120" spans="2:8" x14ac:dyDescent="0.25">
      <c r="B120" s="5" t="s">
        <v>112</v>
      </c>
      <c r="C120" s="5" t="s">
        <v>22</v>
      </c>
      <c r="D120" s="5" t="s">
        <v>11</v>
      </c>
      <c r="E120" s="3" t="s">
        <v>142</v>
      </c>
      <c r="F120" s="7">
        <v>5.6369999999999996</v>
      </c>
      <c r="G120" s="6">
        <v>9</v>
      </c>
      <c r="H120" s="15">
        <f t="shared" si="5"/>
        <v>56.37</v>
      </c>
    </row>
    <row r="121" spans="2:8" x14ac:dyDescent="0.25">
      <c r="B121" s="5" t="s">
        <v>112</v>
      </c>
      <c r="C121" s="5" t="s">
        <v>22</v>
      </c>
      <c r="D121" s="5" t="s">
        <v>11</v>
      </c>
      <c r="E121" s="3" t="s">
        <v>143</v>
      </c>
      <c r="F121" s="7">
        <v>3.8730000000000002</v>
      </c>
      <c r="G121" s="6">
        <v>6</v>
      </c>
      <c r="H121" s="15">
        <f t="shared" si="5"/>
        <v>38.730000000000004</v>
      </c>
    </row>
    <row r="122" spans="2:8" x14ac:dyDescent="0.25">
      <c r="B122" s="5" t="s">
        <v>112</v>
      </c>
      <c r="C122" s="5" t="s">
        <v>22</v>
      </c>
      <c r="D122" s="5" t="s">
        <v>11</v>
      </c>
      <c r="E122" s="3" t="s">
        <v>144</v>
      </c>
      <c r="F122" s="7">
        <v>2.069</v>
      </c>
      <c r="G122" s="6">
        <v>5</v>
      </c>
      <c r="H122" s="15">
        <f t="shared" si="5"/>
        <v>20.689999999999998</v>
      </c>
    </row>
    <row r="123" spans="2:8" x14ac:dyDescent="0.25">
      <c r="B123" s="5" t="s">
        <v>112</v>
      </c>
      <c r="C123" s="5" t="s">
        <v>22</v>
      </c>
      <c r="D123" s="5" t="s">
        <v>11</v>
      </c>
      <c r="E123" s="3" t="s">
        <v>145</v>
      </c>
      <c r="F123" s="7">
        <v>5.7110000000000003</v>
      </c>
      <c r="G123" s="6">
        <v>9</v>
      </c>
      <c r="H123" s="15">
        <f t="shared" si="5"/>
        <v>57.11</v>
      </c>
    </row>
    <row r="124" spans="2:8" x14ac:dyDescent="0.25">
      <c r="B124" s="5" t="s">
        <v>112</v>
      </c>
      <c r="C124" s="5" t="s">
        <v>22</v>
      </c>
      <c r="D124" s="5" t="s">
        <v>11</v>
      </c>
      <c r="E124" s="3" t="s">
        <v>146</v>
      </c>
      <c r="F124" s="7">
        <v>11.946</v>
      </c>
      <c r="G124" s="6">
        <v>9</v>
      </c>
      <c r="H124" s="15">
        <f t="shared" si="5"/>
        <v>119.46</v>
      </c>
    </row>
    <row r="125" spans="2:8" x14ac:dyDescent="0.25">
      <c r="B125" s="5" t="s">
        <v>112</v>
      </c>
      <c r="C125" s="5" t="s">
        <v>22</v>
      </c>
      <c r="D125" s="5" t="s">
        <v>11</v>
      </c>
      <c r="E125" s="3" t="s">
        <v>147</v>
      </c>
      <c r="F125" s="7">
        <v>1.105</v>
      </c>
      <c r="G125" s="6">
        <v>5</v>
      </c>
      <c r="H125" s="15">
        <f t="shared" si="5"/>
        <v>11.05</v>
      </c>
    </row>
    <row r="126" spans="2:8" x14ac:dyDescent="0.25">
      <c r="B126" s="1" t="s">
        <v>112</v>
      </c>
      <c r="C126" s="1" t="s">
        <v>22</v>
      </c>
      <c r="D126" s="2" t="s">
        <v>42</v>
      </c>
      <c r="E126" s="3" t="s">
        <v>148</v>
      </c>
      <c r="F126" s="10">
        <v>48.783999999999999</v>
      </c>
      <c r="G126" s="6">
        <v>5</v>
      </c>
      <c r="H126" s="15">
        <f t="shared" si="5"/>
        <v>487.84</v>
      </c>
    </row>
    <row r="127" spans="2:8" x14ac:dyDescent="0.25">
      <c r="B127" s="1" t="s">
        <v>112</v>
      </c>
      <c r="C127" s="1" t="s">
        <v>22</v>
      </c>
      <c r="D127" s="2" t="s">
        <v>42</v>
      </c>
      <c r="E127" s="3" t="s">
        <v>149</v>
      </c>
      <c r="F127" s="10">
        <v>10.472</v>
      </c>
      <c r="G127" s="6">
        <v>5</v>
      </c>
      <c r="H127" s="15">
        <f t="shared" si="5"/>
        <v>104.72</v>
      </c>
    </row>
    <row r="128" spans="2:8" x14ac:dyDescent="0.25">
      <c r="B128" s="1" t="s">
        <v>112</v>
      </c>
      <c r="C128" s="1" t="s">
        <v>22</v>
      </c>
      <c r="D128" s="2" t="s">
        <v>42</v>
      </c>
      <c r="E128" s="3" t="s">
        <v>150</v>
      </c>
      <c r="F128" s="10">
        <v>5.3209999999999997</v>
      </c>
      <c r="G128" s="6">
        <v>5</v>
      </c>
      <c r="H128" s="15">
        <f t="shared" si="5"/>
        <v>53.209999999999994</v>
      </c>
    </row>
    <row r="129" spans="2:9" x14ac:dyDescent="0.25">
      <c r="B129" s="1" t="s">
        <v>112</v>
      </c>
      <c r="C129" s="1" t="s">
        <v>22</v>
      </c>
      <c r="D129" s="2" t="s">
        <v>42</v>
      </c>
      <c r="E129" s="3" t="s">
        <v>151</v>
      </c>
      <c r="F129" s="10">
        <v>1.4239999999999999</v>
      </c>
      <c r="G129" s="6">
        <v>5</v>
      </c>
      <c r="H129" s="15">
        <f t="shared" si="5"/>
        <v>14.239999999999998</v>
      </c>
    </row>
    <row r="130" spans="2:9" x14ac:dyDescent="0.25">
      <c r="B130" s="1" t="s">
        <v>112</v>
      </c>
      <c r="C130" s="1" t="s">
        <v>22</v>
      </c>
      <c r="D130" s="2" t="s">
        <v>42</v>
      </c>
      <c r="E130" s="3" t="s">
        <v>152</v>
      </c>
      <c r="F130" s="10">
        <v>8.7639999999999993</v>
      </c>
      <c r="G130" s="6">
        <v>4</v>
      </c>
      <c r="H130" s="15">
        <f t="shared" si="5"/>
        <v>87.639999999999986</v>
      </c>
    </row>
    <row r="131" spans="2:9" x14ac:dyDescent="0.25">
      <c r="B131" s="1" t="s">
        <v>112</v>
      </c>
      <c r="C131" s="1" t="s">
        <v>22</v>
      </c>
      <c r="D131" s="2" t="s">
        <v>42</v>
      </c>
      <c r="E131" s="3" t="s">
        <v>153</v>
      </c>
      <c r="F131" s="10">
        <v>2.2530000000000001</v>
      </c>
      <c r="G131" s="6">
        <v>5</v>
      </c>
      <c r="H131" s="15">
        <f t="shared" si="5"/>
        <v>22.53</v>
      </c>
    </row>
    <row r="132" spans="2:9" x14ac:dyDescent="0.25">
      <c r="B132" s="1" t="s">
        <v>112</v>
      </c>
      <c r="C132" s="1" t="s">
        <v>22</v>
      </c>
      <c r="D132" s="2" t="s">
        <v>42</v>
      </c>
      <c r="E132" s="3" t="s">
        <v>154</v>
      </c>
      <c r="F132" s="10">
        <v>3.7730000000000001</v>
      </c>
      <c r="G132" s="6">
        <v>6</v>
      </c>
      <c r="H132" s="15">
        <f t="shared" si="5"/>
        <v>37.730000000000004</v>
      </c>
    </row>
    <row r="133" spans="2:9" x14ac:dyDescent="0.25">
      <c r="B133" s="1" t="s">
        <v>112</v>
      </c>
      <c r="C133" s="2" t="s">
        <v>155</v>
      </c>
      <c r="D133" s="4" t="s">
        <v>81</v>
      </c>
      <c r="E133" s="3" t="s">
        <v>156</v>
      </c>
      <c r="F133" s="10">
        <v>0.4</v>
      </c>
      <c r="G133" s="6">
        <v>4</v>
      </c>
      <c r="H133" s="15">
        <f>F133*16</f>
        <v>6.4</v>
      </c>
    </row>
    <row r="134" spans="2:9" x14ac:dyDescent="0.25">
      <c r="B134" s="1" t="s">
        <v>112</v>
      </c>
      <c r="C134" s="2" t="s">
        <v>157</v>
      </c>
      <c r="D134" s="4" t="s">
        <v>81</v>
      </c>
      <c r="E134" s="3" t="s">
        <v>158</v>
      </c>
      <c r="F134" s="10">
        <v>3.2440000000000002</v>
      </c>
      <c r="G134" s="6">
        <v>5</v>
      </c>
      <c r="H134" s="15">
        <f t="shared" ref="H134:H135" si="6">F134*16</f>
        <v>51.904000000000003</v>
      </c>
    </row>
    <row r="135" spans="2:9" x14ac:dyDescent="0.25">
      <c r="B135" s="1" t="s">
        <v>112</v>
      </c>
      <c r="C135" s="2" t="s">
        <v>157</v>
      </c>
      <c r="D135" s="4" t="s">
        <v>81</v>
      </c>
      <c r="E135" s="3" t="s">
        <v>159</v>
      </c>
      <c r="F135" s="10">
        <v>1.3169999999999999</v>
      </c>
      <c r="G135" s="6">
        <v>5</v>
      </c>
      <c r="H135" s="15">
        <f t="shared" si="6"/>
        <v>21.071999999999999</v>
      </c>
    </row>
    <row r="136" spans="2:9" x14ac:dyDescent="0.25">
      <c r="B136" s="20" t="s">
        <v>733</v>
      </c>
      <c r="C136" s="20"/>
      <c r="D136" s="20"/>
      <c r="E136" s="20"/>
      <c r="F136" s="20"/>
      <c r="G136" s="20"/>
      <c r="H136" s="20"/>
    </row>
    <row r="137" spans="2:9" x14ac:dyDescent="0.25">
      <c r="B137" s="1" t="s">
        <v>160</v>
      </c>
      <c r="C137" s="2" t="s">
        <v>225</v>
      </c>
      <c r="D137" s="2" t="s">
        <v>8</v>
      </c>
      <c r="E137" s="3" t="s">
        <v>226</v>
      </c>
      <c r="F137" s="10">
        <v>2.4159999999999999</v>
      </c>
      <c r="G137" s="6">
        <v>6</v>
      </c>
      <c r="H137" s="15">
        <f>F137*13</f>
        <v>31.407999999999998</v>
      </c>
    </row>
    <row r="138" spans="2:9" x14ac:dyDescent="0.25">
      <c r="B138" s="1" t="s">
        <v>160</v>
      </c>
      <c r="C138" s="2" t="s">
        <v>227</v>
      </c>
      <c r="D138" s="2" t="s">
        <v>8</v>
      </c>
      <c r="E138" s="3" t="s">
        <v>228</v>
      </c>
      <c r="F138" s="10">
        <v>9.5050000000000008</v>
      </c>
      <c r="G138" s="6">
        <v>6</v>
      </c>
      <c r="H138" s="15">
        <f>F138*13</f>
        <v>123.56500000000001</v>
      </c>
    </row>
    <row r="139" spans="2:9" x14ac:dyDescent="0.25">
      <c r="B139" s="1" t="s">
        <v>160</v>
      </c>
      <c r="C139" s="2" t="s">
        <v>163</v>
      </c>
      <c r="D139" s="2" t="s">
        <v>8</v>
      </c>
      <c r="E139" s="3" t="s">
        <v>233</v>
      </c>
      <c r="F139" s="1" t="s">
        <v>234</v>
      </c>
      <c r="G139" s="6">
        <v>6</v>
      </c>
      <c r="H139" s="15">
        <f>386.155*13</f>
        <v>5020.0149999999994</v>
      </c>
    </row>
    <row r="140" spans="2:9" x14ac:dyDescent="0.25">
      <c r="B140" s="1" t="s">
        <v>160</v>
      </c>
      <c r="C140" s="2" t="s">
        <v>225</v>
      </c>
      <c r="D140" s="2" t="s">
        <v>8</v>
      </c>
      <c r="E140" s="3" t="s">
        <v>249</v>
      </c>
      <c r="F140" s="10">
        <v>1.1759999999999999</v>
      </c>
      <c r="G140" s="6">
        <v>6</v>
      </c>
      <c r="H140" s="15">
        <f>F140*13</f>
        <v>15.287999999999998</v>
      </c>
    </row>
    <row r="141" spans="2:9" x14ac:dyDescent="0.25">
      <c r="B141" s="1" t="s">
        <v>160</v>
      </c>
      <c r="C141" s="2" t="s">
        <v>225</v>
      </c>
      <c r="D141" s="2" t="s">
        <v>8</v>
      </c>
      <c r="E141" s="3" t="s">
        <v>250</v>
      </c>
      <c r="F141" s="10">
        <v>15.958</v>
      </c>
      <c r="G141" s="6">
        <v>6</v>
      </c>
      <c r="H141" s="15">
        <f t="shared" ref="H141:H204" si="7">F141*13</f>
        <v>207.45400000000001</v>
      </c>
    </row>
    <row r="142" spans="2:9" x14ac:dyDescent="0.25">
      <c r="B142" s="1" t="s">
        <v>160</v>
      </c>
      <c r="C142" s="2" t="s">
        <v>225</v>
      </c>
      <c r="D142" s="2" t="s">
        <v>8</v>
      </c>
      <c r="E142" s="3" t="s">
        <v>251</v>
      </c>
      <c r="F142" s="10">
        <v>89.415999999999997</v>
      </c>
      <c r="G142" s="6">
        <v>6</v>
      </c>
      <c r="H142" s="15">
        <f t="shared" si="7"/>
        <v>1162.4079999999999</v>
      </c>
    </row>
    <row r="143" spans="2:9" x14ac:dyDescent="0.25">
      <c r="B143" s="1" t="s">
        <v>160</v>
      </c>
      <c r="C143" s="2" t="s">
        <v>176</v>
      </c>
      <c r="D143" s="2" t="s">
        <v>8</v>
      </c>
      <c r="E143" s="3" t="s">
        <v>252</v>
      </c>
      <c r="F143" s="10">
        <v>15.268000000000001</v>
      </c>
      <c r="G143" s="6">
        <v>6</v>
      </c>
      <c r="H143" s="15">
        <f t="shared" si="7"/>
        <v>198.48400000000001</v>
      </c>
      <c r="I143" s="18"/>
    </row>
    <row r="144" spans="2:9" x14ac:dyDescent="0.25">
      <c r="B144" s="1" t="s">
        <v>160</v>
      </c>
      <c r="C144" s="2" t="s">
        <v>161</v>
      </c>
      <c r="D144" s="2" t="s">
        <v>11</v>
      </c>
      <c r="E144" s="3" t="s">
        <v>162</v>
      </c>
      <c r="F144" s="10">
        <v>1.2609999999999999</v>
      </c>
      <c r="G144" s="6">
        <v>6</v>
      </c>
      <c r="H144" s="15">
        <f t="shared" si="7"/>
        <v>16.392999999999997</v>
      </c>
    </row>
    <row r="145" spans="2:8" x14ac:dyDescent="0.25">
      <c r="B145" s="1" t="s">
        <v>160</v>
      </c>
      <c r="C145" s="2" t="s">
        <v>163</v>
      </c>
      <c r="D145" s="2" t="s">
        <v>11</v>
      </c>
      <c r="E145" s="3" t="s">
        <v>164</v>
      </c>
      <c r="F145" s="10">
        <v>11.893000000000001</v>
      </c>
      <c r="G145" s="6">
        <v>6</v>
      </c>
      <c r="H145" s="15">
        <f t="shared" si="7"/>
        <v>154.60900000000001</v>
      </c>
    </row>
    <row r="146" spans="2:8" x14ac:dyDescent="0.25">
      <c r="B146" s="1" t="s">
        <v>160</v>
      </c>
      <c r="C146" s="2" t="s">
        <v>165</v>
      </c>
      <c r="D146" s="2" t="s">
        <v>11</v>
      </c>
      <c r="E146" s="3" t="s">
        <v>166</v>
      </c>
      <c r="F146" s="10">
        <v>2.073</v>
      </c>
      <c r="G146" s="6">
        <v>4</v>
      </c>
      <c r="H146" s="15">
        <f t="shared" si="7"/>
        <v>26.948999999999998</v>
      </c>
    </row>
    <row r="147" spans="2:8" x14ac:dyDescent="0.25">
      <c r="B147" s="1" t="s">
        <v>160</v>
      </c>
      <c r="C147" s="2" t="s">
        <v>165</v>
      </c>
      <c r="D147" s="2" t="s">
        <v>11</v>
      </c>
      <c r="E147" s="3" t="s">
        <v>167</v>
      </c>
      <c r="F147" s="10">
        <v>11.090999999999999</v>
      </c>
      <c r="G147" s="6">
        <v>6</v>
      </c>
      <c r="H147" s="15">
        <f t="shared" si="7"/>
        <v>144.18299999999999</v>
      </c>
    </row>
    <row r="148" spans="2:8" x14ac:dyDescent="0.25">
      <c r="B148" s="1" t="s">
        <v>160</v>
      </c>
      <c r="C148" s="2" t="s">
        <v>165</v>
      </c>
      <c r="D148" s="2" t="s">
        <v>11</v>
      </c>
      <c r="E148" s="3" t="s">
        <v>168</v>
      </c>
      <c r="F148" s="10">
        <v>4.8979999999999997</v>
      </c>
      <c r="G148" s="6">
        <v>6</v>
      </c>
      <c r="H148" s="15">
        <f t="shared" si="7"/>
        <v>63.673999999999992</v>
      </c>
    </row>
    <row r="149" spans="2:8" x14ac:dyDescent="0.25">
      <c r="B149" s="1" t="s">
        <v>160</v>
      </c>
      <c r="C149" s="2" t="s">
        <v>176</v>
      </c>
      <c r="D149" s="2" t="s">
        <v>11</v>
      </c>
      <c r="E149" s="3" t="s">
        <v>177</v>
      </c>
      <c r="F149" s="10">
        <v>34.792999999999999</v>
      </c>
      <c r="G149" s="6">
        <v>6</v>
      </c>
      <c r="H149" s="15">
        <f t="shared" si="7"/>
        <v>452.30899999999997</v>
      </c>
    </row>
    <row r="150" spans="2:8" x14ac:dyDescent="0.25">
      <c r="B150" s="1" t="s">
        <v>160</v>
      </c>
      <c r="C150" s="2" t="s">
        <v>178</v>
      </c>
      <c r="D150" s="2" t="s">
        <v>11</v>
      </c>
      <c r="E150" s="3" t="s">
        <v>179</v>
      </c>
      <c r="F150" s="10">
        <v>0.47899999999999998</v>
      </c>
      <c r="G150" s="6">
        <v>6</v>
      </c>
      <c r="H150" s="15">
        <f t="shared" si="7"/>
        <v>6.2269999999999994</v>
      </c>
    </row>
    <row r="151" spans="2:8" x14ac:dyDescent="0.25">
      <c r="B151" s="1" t="s">
        <v>160</v>
      </c>
      <c r="C151" s="2" t="s">
        <v>176</v>
      </c>
      <c r="D151" s="2" t="s">
        <v>11</v>
      </c>
      <c r="E151" s="3" t="s">
        <v>180</v>
      </c>
      <c r="F151" s="10">
        <v>1.3740000000000001</v>
      </c>
      <c r="G151" s="6">
        <v>6</v>
      </c>
      <c r="H151" s="15">
        <f t="shared" si="7"/>
        <v>17.862000000000002</v>
      </c>
    </row>
    <row r="152" spans="2:8" x14ac:dyDescent="0.25">
      <c r="B152" s="1" t="s">
        <v>160</v>
      </c>
      <c r="C152" s="2" t="s">
        <v>181</v>
      </c>
      <c r="D152" s="2" t="s">
        <v>11</v>
      </c>
      <c r="E152" s="3" t="s">
        <v>182</v>
      </c>
      <c r="F152" s="10">
        <v>6.28</v>
      </c>
      <c r="G152" s="6">
        <v>6</v>
      </c>
      <c r="H152" s="15">
        <f t="shared" si="7"/>
        <v>81.64</v>
      </c>
    </row>
    <row r="153" spans="2:8" x14ac:dyDescent="0.25">
      <c r="B153" s="1" t="s">
        <v>160</v>
      </c>
      <c r="C153" s="2" t="s">
        <v>183</v>
      </c>
      <c r="D153" s="2" t="s">
        <v>11</v>
      </c>
      <c r="E153" s="3" t="s">
        <v>184</v>
      </c>
      <c r="F153" s="10">
        <v>1.7649999999999999</v>
      </c>
      <c r="G153" s="6">
        <v>6</v>
      </c>
      <c r="H153" s="15">
        <f t="shared" si="7"/>
        <v>22.945</v>
      </c>
    </row>
    <row r="154" spans="2:8" x14ac:dyDescent="0.25">
      <c r="B154" s="1" t="s">
        <v>160</v>
      </c>
      <c r="C154" s="2" t="s">
        <v>181</v>
      </c>
      <c r="D154" s="2" t="s">
        <v>11</v>
      </c>
      <c r="E154" s="3" t="s">
        <v>185</v>
      </c>
      <c r="F154" s="10">
        <v>5.3970000000000002</v>
      </c>
      <c r="G154" s="6">
        <v>6</v>
      </c>
      <c r="H154" s="15">
        <f t="shared" si="7"/>
        <v>70.161000000000001</v>
      </c>
    </row>
    <row r="155" spans="2:8" x14ac:dyDescent="0.25">
      <c r="B155" s="1" t="s">
        <v>160</v>
      </c>
      <c r="C155" s="2" t="s">
        <v>186</v>
      </c>
      <c r="D155" s="2" t="s">
        <v>11</v>
      </c>
      <c r="E155" s="3" t="s">
        <v>187</v>
      </c>
      <c r="F155" s="10">
        <v>1.8580000000000001</v>
      </c>
      <c r="G155" s="6">
        <v>6</v>
      </c>
      <c r="H155" s="15">
        <f t="shared" si="7"/>
        <v>24.154</v>
      </c>
    </row>
    <row r="156" spans="2:8" x14ac:dyDescent="0.25">
      <c r="B156" s="1" t="s">
        <v>160</v>
      </c>
      <c r="C156" s="2" t="s">
        <v>181</v>
      </c>
      <c r="D156" s="2" t="s">
        <v>11</v>
      </c>
      <c r="E156" s="3" t="s">
        <v>188</v>
      </c>
      <c r="F156" s="10">
        <v>2.254</v>
      </c>
      <c r="G156" s="6">
        <v>6</v>
      </c>
      <c r="H156" s="15">
        <f t="shared" si="7"/>
        <v>29.302</v>
      </c>
    </row>
    <row r="157" spans="2:8" x14ac:dyDescent="0.25">
      <c r="B157" s="1" t="s">
        <v>160</v>
      </c>
      <c r="C157" s="2" t="s">
        <v>189</v>
      </c>
      <c r="D157" s="2" t="s">
        <v>11</v>
      </c>
      <c r="E157" s="3" t="s">
        <v>190</v>
      </c>
      <c r="F157" s="10">
        <v>2.4910000000000001</v>
      </c>
      <c r="G157" s="6">
        <v>5</v>
      </c>
      <c r="H157" s="15">
        <f t="shared" si="7"/>
        <v>32.383000000000003</v>
      </c>
    </row>
    <row r="158" spans="2:8" x14ac:dyDescent="0.25">
      <c r="B158" s="1" t="s">
        <v>160</v>
      </c>
      <c r="C158" s="2" t="s">
        <v>189</v>
      </c>
      <c r="D158" s="2" t="s">
        <v>11</v>
      </c>
      <c r="E158" s="3" t="s">
        <v>191</v>
      </c>
      <c r="F158" s="10">
        <v>1.355</v>
      </c>
      <c r="G158" s="6">
        <v>5</v>
      </c>
      <c r="H158" s="15">
        <f t="shared" si="7"/>
        <v>17.614999999999998</v>
      </c>
    </row>
    <row r="159" spans="2:8" x14ac:dyDescent="0.25">
      <c r="B159" s="1" t="s">
        <v>160</v>
      </c>
      <c r="C159" s="2" t="s">
        <v>192</v>
      </c>
      <c r="D159" s="2" t="s">
        <v>11</v>
      </c>
      <c r="E159" s="3" t="s">
        <v>193</v>
      </c>
      <c r="F159" s="10">
        <v>3.0819999999999999</v>
      </c>
      <c r="G159" s="6">
        <v>5</v>
      </c>
      <c r="H159" s="15">
        <f t="shared" si="7"/>
        <v>40.065999999999995</v>
      </c>
    </row>
    <row r="160" spans="2:8" x14ac:dyDescent="0.25">
      <c r="B160" s="1" t="s">
        <v>160</v>
      </c>
      <c r="C160" s="2" t="s">
        <v>189</v>
      </c>
      <c r="D160" s="2" t="s">
        <v>11</v>
      </c>
      <c r="E160" s="3" t="s">
        <v>194</v>
      </c>
      <c r="F160" s="10">
        <v>2.8580000000000001</v>
      </c>
      <c r="G160" s="6">
        <v>5</v>
      </c>
      <c r="H160" s="15">
        <f t="shared" si="7"/>
        <v>37.154000000000003</v>
      </c>
    </row>
    <row r="161" spans="2:8" x14ac:dyDescent="0.25">
      <c r="B161" s="1" t="s">
        <v>160</v>
      </c>
      <c r="C161" s="2" t="s">
        <v>183</v>
      </c>
      <c r="D161" s="2" t="s">
        <v>11</v>
      </c>
      <c r="E161" s="3" t="s">
        <v>195</v>
      </c>
      <c r="F161" s="10">
        <v>10.146000000000001</v>
      </c>
      <c r="G161" s="6">
        <v>6</v>
      </c>
      <c r="H161" s="15">
        <f t="shared" si="7"/>
        <v>131.89800000000002</v>
      </c>
    </row>
    <row r="162" spans="2:8" x14ac:dyDescent="0.25">
      <c r="B162" s="1" t="s">
        <v>160</v>
      </c>
      <c r="C162" s="2" t="s">
        <v>196</v>
      </c>
      <c r="D162" s="2" t="s">
        <v>11</v>
      </c>
      <c r="E162" s="3" t="s">
        <v>197</v>
      </c>
      <c r="F162" s="10">
        <v>1.22</v>
      </c>
      <c r="G162" s="6">
        <v>5</v>
      </c>
      <c r="H162" s="15">
        <f t="shared" si="7"/>
        <v>15.86</v>
      </c>
    </row>
    <row r="163" spans="2:8" x14ac:dyDescent="0.25">
      <c r="B163" s="1" t="s">
        <v>160</v>
      </c>
      <c r="C163" s="2" t="s">
        <v>192</v>
      </c>
      <c r="D163" s="2" t="s">
        <v>11</v>
      </c>
      <c r="E163" s="3" t="s">
        <v>198</v>
      </c>
      <c r="F163" s="10">
        <v>20.532</v>
      </c>
      <c r="G163" s="6">
        <v>6</v>
      </c>
      <c r="H163" s="15">
        <f t="shared" si="7"/>
        <v>266.916</v>
      </c>
    </row>
    <row r="164" spans="2:8" x14ac:dyDescent="0.25">
      <c r="B164" s="1" t="s">
        <v>160</v>
      </c>
      <c r="C164" s="2" t="s">
        <v>192</v>
      </c>
      <c r="D164" s="2" t="s">
        <v>11</v>
      </c>
      <c r="E164" s="3" t="s">
        <v>199</v>
      </c>
      <c r="F164" s="10">
        <v>1.3009999999999999</v>
      </c>
      <c r="G164" s="6">
        <v>6</v>
      </c>
      <c r="H164" s="15">
        <f t="shared" si="7"/>
        <v>16.913</v>
      </c>
    </row>
    <row r="165" spans="2:8" x14ac:dyDescent="0.25">
      <c r="B165" s="1" t="s">
        <v>160</v>
      </c>
      <c r="C165" s="2" t="s">
        <v>192</v>
      </c>
      <c r="D165" s="2" t="s">
        <v>11</v>
      </c>
      <c r="E165" s="3" t="s">
        <v>200</v>
      </c>
      <c r="F165" s="10">
        <v>1.9159999999999999</v>
      </c>
      <c r="G165" s="6">
        <v>6</v>
      </c>
      <c r="H165" s="15">
        <f t="shared" si="7"/>
        <v>24.907999999999998</v>
      </c>
    </row>
    <row r="166" spans="2:8" x14ac:dyDescent="0.25">
      <c r="B166" s="1" t="s">
        <v>160</v>
      </c>
      <c r="C166" s="2" t="s">
        <v>201</v>
      </c>
      <c r="D166" s="2" t="s">
        <v>11</v>
      </c>
      <c r="E166" s="3" t="s">
        <v>202</v>
      </c>
      <c r="F166" s="10">
        <v>1.88</v>
      </c>
      <c r="G166" s="6">
        <v>6</v>
      </c>
      <c r="H166" s="15">
        <f t="shared" si="7"/>
        <v>24.439999999999998</v>
      </c>
    </row>
    <row r="167" spans="2:8" x14ac:dyDescent="0.25">
      <c r="B167" s="1" t="s">
        <v>160</v>
      </c>
      <c r="C167" s="2" t="s">
        <v>203</v>
      </c>
      <c r="D167" s="2" t="s">
        <v>11</v>
      </c>
      <c r="E167" s="3" t="s">
        <v>204</v>
      </c>
      <c r="F167" s="10">
        <v>11.516999999999999</v>
      </c>
      <c r="G167" s="6">
        <v>6</v>
      </c>
      <c r="H167" s="15">
        <f t="shared" si="7"/>
        <v>149.721</v>
      </c>
    </row>
    <row r="168" spans="2:8" x14ac:dyDescent="0.25">
      <c r="B168" s="1" t="s">
        <v>160</v>
      </c>
      <c r="C168" s="2" t="s">
        <v>203</v>
      </c>
      <c r="D168" s="2" t="s">
        <v>11</v>
      </c>
      <c r="E168" s="3" t="s">
        <v>205</v>
      </c>
      <c r="F168" s="10">
        <v>0.85099999999999998</v>
      </c>
      <c r="G168" s="6">
        <v>6</v>
      </c>
      <c r="H168" s="15">
        <f t="shared" si="7"/>
        <v>11.062999999999999</v>
      </c>
    </row>
    <row r="169" spans="2:8" x14ac:dyDescent="0.25">
      <c r="B169" s="1" t="s">
        <v>160</v>
      </c>
      <c r="C169" s="2" t="s">
        <v>203</v>
      </c>
      <c r="D169" s="2" t="s">
        <v>11</v>
      </c>
      <c r="E169" s="3" t="s">
        <v>206</v>
      </c>
      <c r="F169" s="10">
        <v>0.53500000000000003</v>
      </c>
      <c r="G169" s="6">
        <v>6</v>
      </c>
      <c r="H169" s="15">
        <f t="shared" si="7"/>
        <v>6.9550000000000001</v>
      </c>
    </row>
    <row r="170" spans="2:8" x14ac:dyDescent="0.25">
      <c r="B170" s="1" t="s">
        <v>160</v>
      </c>
      <c r="C170" s="2" t="s">
        <v>203</v>
      </c>
      <c r="D170" s="2" t="s">
        <v>11</v>
      </c>
      <c r="E170" s="3" t="s">
        <v>207</v>
      </c>
      <c r="F170" s="10">
        <v>1.113</v>
      </c>
      <c r="G170" s="6">
        <v>6</v>
      </c>
      <c r="H170" s="15">
        <f t="shared" si="7"/>
        <v>14.468999999999999</v>
      </c>
    </row>
    <row r="171" spans="2:8" x14ac:dyDescent="0.25">
      <c r="B171" s="1" t="s">
        <v>160</v>
      </c>
      <c r="C171" s="2" t="s">
        <v>203</v>
      </c>
      <c r="D171" s="2" t="s">
        <v>11</v>
      </c>
      <c r="E171" s="3" t="s">
        <v>208</v>
      </c>
      <c r="F171" s="10">
        <v>1.4610000000000001</v>
      </c>
      <c r="G171" s="6">
        <v>6</v>
      </c>
      <c r="H171" s="15">
        <f t="shared" si="7"/>
        <v>18.993000000000002</v>
      </c>
    </row>
    <row r="172" spans="2:8" x14ac:dyDescent="0.25">
      <c r="B172" s="1" t="s">
        <v>160</v>
      </c>
      <c r="C172" s="2" t="s">
        <v>203</v>
      </c>
      <c r="D172" s="2" t="s">
        <v>11</v>
      </c>
      <c r="E172" s="3" t="s">
        <v>209</v>
      </c>
      <c r="F172" s="10">
        <v>10.351000000000001</v>
      </c>
      <c r="G172" s="6">
        <v>6</v>
      </c>
      <c r="H172" s="15">
        <f t="shared" si="7"/>
        <v>134.56300000000002</v>
      </c>
    </row>
    <row r="173" spans="2:8" x14ac:dyDescent="0.25">
      <c r="B173" s="1" t="s">
        <v>160</v>
      </c>
      <c r="C173" s="2" t="s">
        <v>189</v>
      </c>
      <c r="D173" s="2" t="s">
        <v>11</v>
      </c>
      <c r="E173" s="3" t="s">
        <v>210</v>
      </c>
      <c r="F173" s="10">
        <v>1.4330000000000001</v>
      </c>
      <c r="G173" s="6">
        <v>5</v>
      </c>
      <c r="H173" s="15">
        <f t="shared" si="7"/>
        <v>18.629000000000001</v>
      </c>
    </row>
    <row r="174" spans="2:8" x14ac:dyDescent="0.25">
      <c r="B174" s="1" t="s">
        <v>160</v>
      </c>
      <c r="C174" s="2" t="s">
        <v>196</v>
      </c>
      <c r="D174" s="2" t="s">
        <v>11</v>
      </c>
      <c r="E174" s="3" t="s">
        <v>211</v>
      </c>
      <c r="F174" s="10">
        <v>5.7469999999999999</v>
      </c>
      <c r="G174" s="6">
        <v>5</v>
      </c>
      <c r="H174" s="15">
        <f t="shared" si="7"/>
        <v>74.710999999999999</v>
      </c>
    </row>
    <row r="175" spans="2:8" x14ac:dyDescent="0.25">
      <c r="B175" s="1" t="s">
        <v>160</v>
      </c>
      <c r="C175" s="2" t="s">
        <v>203</v>
      </c>
      <c r="D175" s="2" t="s">
        <v>11</v>
      </c>
      <c r="E175" s="3" t="s">
        <v>212</v>
      </c>
      <c r="F175" s="10">
        <v>1.641</v>
      </c>
      <c r="G175" s="6">
        <v>6</v>
      </c>
      <c r="H175" s="15">
        <f t="shared" si="7"/>
        <v>21.332999999999998</v>
      </c>
    </row>
    <row r="176" spans="2:8" x14ac:dyDescent="0.25">
      <c r="B176" s="1" t="s">
        <v>160</v>
      </c>
      <c r="C176" s="2" t="s">
        <v>203</v>
      </c>
      <c r="D176" s="2" t="s">
        <v>11</v>
      </c>
      <c r="E176" s="3" t="s">
        <v>213</v>
      </c>
      <c r="F176" s="10">
        <v>3.5209999999999999</v>
      </c>
      <c r="G176" s="6">
        <v>6</v>
      </c>
      <c r="H176" s="15">
        <f t="shared" si="7"/>
        <v>45.772999999999996</v>
      </c>
    </row>
    <row r="177" spans="2:8" x14ac:dyDescent="0.25">
      <c r="B177" s="1" t="s">
        <v>160</v>
      </c>
      <c r="C177" s="2" t="s">
        <v>203</v>
      </c>
      <c r="D177" s="2" t="s">
        <v>11</v>
      </c>
      <c r="E177" s="3" t="s">
        <v>214</v>
      </c>
      <c r="F177" s="10">
        <v>2.4279999999999999</v>
      </c>
      <c r="G177" s="6">
        <v>6</v>
      </c>
      <c r="H177" s="15">
        <f t="shared" si="7"/>
        <v>31.564</v>
      </c>
    </row>
    <row r="178" spans="2:8" x14ac:dyDescent="0.25">
      <c r="B178" s="1" t="s">
        <v>160</v>
      </c>
      <c r="C178" s="2" t="s">
        <v>203</v>
      </c>
      <c r="D178" s="2" t="s">
        <v>11</v>
      </c>
      <c r="E178" s="3" t="s">
        <v>215</v>
      </c>
      <c r="F178" s="10">
        <v>1.389</v>
      </c>
      <c r="G178" s="6">
        <v>5</v>
      </c>
      <c r="H178" s="15">
        <f t="shared" si="7"/>
        <v>18.056999999999999</v>
      </c>
    </row>
    <row r="179" spans="2:8" x14ac:dyDescent="0.25">
      <c r="B179" s="1" t="s">
        <v>160</v>
      </c>
      <c r="C179" s="2" t="s">
        <v>203</v>
      </c>
      <c r="D179" s="2" t="s">
        <v>11</v>
      </c>
      <c r="E179" s="3" t="s">
        <v>216</v>
      </c>
      <c r="F179" s="10">
        <v>2.9620000000000002</v>
      </c>
      <c r="G179" s="6">
        <v>6</v>
      </c>
      <c r="H179" s="15">
        <f t="shared" si="7"/>
        <v>38.506</v>
      </c>
    </row>
    <row r="180" spans="2:8" x14ac:dyDescent="0.25">
      <c r="B180" s="1" t="s">
        <v>160</v>
      </c>
      <c r="C180" s="2" t="s">
        <v>203</v>
      </c>
      <c r="D180" s="2" t="s">
        <v>11</v>
      </c>
      <c r="E180" s="3" t="s">
        <v>217</v>
      </c>
      <c r="F180" s="10">
        <v>2.8580000000000001</v>
      </c>
      <c r="G180" s="6">
        <v>6</v>
      </c>
      <c r="H180" s="15">
        <f t="shared" si="7"/>
        <v>37.154000000000003</v>
      </c>
    </row>
    <row r="181" spans="2:8" x14ac:dyDescent="0.25">
      <c r="B181" s="1" t="s">
        <v>160</v>
      </c>
      <c r="C181" s="2" t="s">
        <v>218</v>
      </c>
      <c r="D181" s="2" t="s">
        <v>11</v>
      </c>
      <c r="E181" s="3" t="s">
        <v>219</v>
      </c>
      <c r="F181" s="10">
        <v>1.456</v>
      </c>
      <c r="G181" s="6">
        <v>6</v>
      </c>
      <c r="H181" s="15">
        <f t="shared" si="7"/>
        <v>18.928000000000001</v>
      </c>
    </row>
    <row r="182" spans="2:8" x14ac:dyDescent="0.25">
      <c r="B182" s="1" t="s">
        <v>160</v>
      </c>
      <c r="C182" s="2" t="s">
        <v>218</v>
      </c>
      <c r="D182" s="2" t="s">
        <v>11</v>
      </c>
      <c r="E182" s="3" t="s">
        <v>220</v>
      </c>
      <c r="F182" s="10">
        <v>2.6840000000000002</v>
      </c>
      <c r="G182" s="6">
        <v>6</v>
      </c>
      <c r="H182" s="15">
        <f t="shared" si="7"/>
        <v>34.892000000000003</v>
      </c>
    </row>
    <row r="183" spans="2:8" x14ac:dyDescent="0.25">
      <c r="B183" s="1" t="s">
        <v>160</v>
      </c>
      <c r="C183" s="2" t="s">
        <v>218</v>
      </c>
      <c r="D183" s="2" t="s">
        <v>11</v>
      </c>
      <c r="E183" s="3" t="s">
        <v>224</v>
      </c>
      <c r="F183" s="10">
        <v>1.466</v>
      </c>
      <c r="G183" s="6">
        <v>6</v>
      </c>
      <c r="H183" s="15">
        <f t="shared" si="7"/>
        <v>19.058</v>
      </c>
    </row>
    <row r="184" spans="2:8" x14ac:dyDescent="0.25">
      <c r="B184" s="1" t="s">
        <v>160</v>
      </c>
      <c r="C184" s="2" t="s">
        <v>236</v>
      </c>
      <c r="D184" s="2" t="s">
        <v>11</v>
      </c>
      <c r="E184" s="3" t="s">
        <v>237</v>
      </c>
      <c r="F184" s="10">
        <v>1.0549999999999999</v>
      </c>
      <c r="G184" s="6">
        <v>6</v>
      </c>
      <c r="H184" s="15">
        <f t="shared" si="7"/>
        <v>13.715</v>
      </c>
    </row>
    <row r="185" spans="2:8" x14ac:dyDescent="0.25">
      <c r="B185" s="1" t="s">
        <v>160</v>
      </c>
      <c r="C185" s="2" t="s">
        <v>163</v>
      </c>
      <c r="D185" s="2" t="s">
        <v>11</v>
      </c>
      <c r="E185" s="3" t="s">
        <v>725</v>
      </c>
      <c r="F185" s="10">
        <v>28.507999999999999</v>
      </c>
      <c r="G185" s="6">
        <v>6</v>
      </c>
      <c r="H185" s="15">
        <f t="shared" si="7"/>
        <v>370.60399999999998</v>
      </c>
    </row>
    <row r="186" spans="2:8" x14ac:dyDescent="0.25">
      <c r="B186" s="1" t="s">
        <v>160</v>
      </c>
      <c r="C186" s="2" t="s">
        <v>161</v>
      </c>
      <c r="D186" s="2" t="s">
        <v>11</v>
      </c>
      <c r="E186" s="3" t="s">
        <v>726</v>
      </c>
      <c r="F186" s="10">
        <v>7.641</v>
      </c>
      <c r="G186" s="6">
        <v>6</v>
      </c>
      <c r="H186" s="15">
        <f t="shared" si="7"/>
        <v>99.332999999999998</v>
      </c>
    </row>
    <row r="187" spans="2:8" x14ac:dyDescent="0.25">
      <c r="B187" s="1" t="s">
        <v>160</v>
      </c>
      <c r="C187" s="2" t="s">
        <v>161</v>
      </c>
      <c r="D187" s="2" t="s">
        <v>11</v>
      </c>
      <c r="E187" s="3" t="s">
        <v>727</v>
      </c>
      <c r="F187" s="10">
        <v>3.65</v>
      </c>
      <c r="G187" s="6">
        <v>6</v>
      </c>
      <c r="H187" s="15">
        <f t="shared" si="7"/>
        <v>47.449999999999996</v>
      </c>
    </row>
    <row r="188" spans="2:8" x14ac:dyDescent="0.25">
      <c r="B188" s="1" t="s">
        <v>160</v>
      </c>
      <c r="C188" s="2" t="s">
        <v>225</v>
      </c>
      <c r="D188" s="2" t="s">
        <v>11</v>
      </c>
      <c r="E188" s="3" t="s">
        <v>728</v>
      </c>
      <c r="F188" s="10">
        <v>84.477000000000004</v>
      </c>
      <c r="G188" s="6">
        <v>6</v>
      </c>
      <c r="H188" s="15">
        <f t="shared" si="7"/>
        <v>1098.201</v>
      </c>
    </row>
    <row r="189" spans="2:8" x14ac:dyDescent="0.25">
      <c r="B189" s="1" t="s">
        <v>160</v>
      </c>
      <c r="C189" s="2" t="s">
        <v>227</v>
      </c>
      <c r="D189" s="2" t="s">
        <v>42</v>
      </c>
      <c r="E189" s="3" t="s">
        <v>729</v>
      </c>
      <c r="F189" s="10">
        <v>1.3779999999999999</v>
      </c>
      <c r="G189" s="6">
        <v>10</v>
      </c>
      <c r="H189" s="15">
        <f t="shared" si="7"/>
        <v>17.913999999999998</v>
      </c>
    </row>
    <row r="190" spans="2:8" x14ac:dyDescent="0.25">
      <c r="B190" s="1" t="s">
        <v>160</v>
      </c>
      <c r="C190" s="2" t="s">
        <v>174</v>
      </c>
      <c r="D190" s="2" t="s">
        <v>42</v>
      </c>
      <c r="E190" s="3" t="s">
        <v>730</v>
      </c>
      <c r="F190" s="10">
        <v>7.617</v>
      </c>
      <c r="G190" s="6">
        <v>10</v>
      </c>
      <c r="H190" s="15">
        <f t="shared" si="7"/>
        <v>99.021000000000001</v>
      </c>
    </row>
    <row r="191" spans="2:8" x14ac:dyDescent="0.25">
      <c r="B191" s="1" t="s">
        <v>160</v>
      </c>
      <c r="C191" s="2" t="s">
        <v>161</v>
      </c>
      <c r="D191" s="2" t="s">
        <v>42</v>
      </c>
      <c r="E191" s="3" t="s">
        <v>169</v>
      </c>
      <c r="F191" s="10">
        <v>3.4</v>
      </c>
      <c r="G191" s="6">
        <v>6</v>
      </c>
      <c r="H191" s="15">
        <f t="shared" si="7"/>
        <v>44.199999999999996</v>
      </c>
    </row>
    <row r="192" spans="2:8" x14ac:dyDescent="0.25">
      <c r="B192" s="1" t="s">
        <v>160</v>
      </c>
      <c r="C192" s="2" t="s">
        <v>161</v>
      </c>
      <c r="D192" s="2" t="s">
        <v>42</v>
      </c>
      <c r="E192" s="3" t="s">
        <v>170</v>
      </c>
      <c r="F192" s="10">
        <v>6.69</v>
      </c>
      <c r="G192" s="6">
        <v>6</v>
      </c>
      <c r="H192" s="15">
        <f t="shared" si="7"/>
        <v>86.97</v>
      </c>
    </row>
    <row r="193" spans="2:8" x14ac:dyDescent="0.25">
      <c r="B193" s="1" t="s">
        <v>160</v>
      </c>
      <c r="C193" s="2" t="s">
        <v>161</v>
      </c>
      <c r="D193" s="2" t="s">
        <v>42</v>
      </c>
      <c r="E193" s="3" t="s">
        <v>171</v>
      </c>
      <c r="F193" s="10">
        <v>12.138999999999999</v>
      </c>
      <c r="G193" s="6">
        <v>6</v>
      </c>
      <c r="H193" s="15">
        <f t="shared" si="7"/>
        <v>157.80699999999999</v>
      </c>
    </row>
    <row r="194" spans="2:8" x14ac:dyDescent="0.25">
      <c r="B194" s="1" t="s">
        <v>160</v>
      </c>
      <c r="C194" s="2" t="s">
        <v>161</v>
      </c>
      <c r="D194" s="2" t="s">
        <v>42</v>
      </c>
      <c r="E194" s="3" t="s">
        <v>172</v>
      </c>
      <c r="F194" s="10">
        <v>4.5529999999999999</v>
      </c>
      <c r="G194" s="6">
        <v>6</v>
      </c>
      <c r="H194" s="15">
        <f t="shared" si="7"/>
        <v>59.189</v>
      </c>
    </row>
    <row r="195" spans="2:8" x14ac:dyDescent="0.25">
      <c r="B195" s="1" t="s">
        <v>160</v>
      </c>
      <c r="C195" s="2" t="s">
        <v>161</v>
      </c>
      <c r="D195" s="2" t="s">
        <v>42</v>
      </c>
      <c r="E195" s="3" t="s">
        <v>173</v>
      </c>
      <c r="F195" s="10">
        <v>1.9379999999999999</v>
      </c>
      <c r="G195" s="6">
        <v>6</v>
      </c>
      <c r="H195" s="15">
        <f t="shared" si="7"/>
        <v>25.193999999999999</v>
      </c>
    </row>
    <row r="196" spans="2:8" x14ac:dyDescent="0.25">
      <c r="B196" s="1" t="s">
        <v>160</v>
      </c>
      <c r="C196" s="2" t="s">
        <v>174</v>
      </c>
      <c r="D196" s="2" t="s">
        <v>42</v>
      </c>
      <c r="E196" s="3" t="s">
        <v>175</v>
      </c>
      <c r="F196" s="10">
        <v>4.6349999999999998</v>
      </c>
      <c r="G196" s="6">
        <v>10</v>
      </c>
      <c r="H196" s="15">
        <f t="shared" si="7"/>
        <v>60.254999999999995</v>
      </c>
    </row>
    <row r="197" spans="2:8" x14ac:dyDescent="0.25">
      <c r="B197" s="1" t="s">
        <v>160</v>
      </c>
      <c r="C197" s="2" t="s">
        <v>221</v>
      </c>
      <c r="D197" s="2" t="s">
        <v>42</v>
      </c>
      <c r="E197" s="3" t="s">
        <v>222</v>
      </c>
      <c r="F197" s="10">
        <v>4.9429999999999996</v>
      </c>
      <c r="G197" s="6">
        <v>8</v>
      </c>
      <c r="H197" s="15">
        <f t="shared" si="7"/>
        <v>64.259</v>
      </c>
    </row>
    <row r="198" spans="2:8" x14ac:dyDescent="0.25">
      <c r="B198" s="1" t="s">
        <v>160</v>
      </c>
      <c r="C198" s="2" t="s">
        <v>218</v>
      </c>
      <c r="D198" s="2" t="s">
        <v>42</v>
      </c>
      <c r="E198" s="3" t="s">
        <v>223</v>
      </c>
      <c r="F198" s="10">
        <v>1.157</v>
      </c>
      <c r="G198" s="6">
        <v>6</v>
      </c>
      <c r="H198" s="15">
        <f t="shared" si="7"/>
        <v>15.041</v>
      </c>
    </row>
    <row r="199" spans="2:8" x14ac:dyDescent="0.25">
      <c r="B199" s="1" t="s">
        <v>160</v>
      </c>
      <c r="C199" s="2" t="s">
        <v>161</v>
      </c>
      <c r="D199" s="2" t="s">
        <v>42</v>
      </c>
      <c r="E199" s="3" t="s">
        <v>229</v>
      </c>
      <c r="F199" s="10">
        <v>4.3620000000000001</v>
      </c>
      <c r="G199" s="6">
        <v>6</v>
      </c>
      <c r="H199" s="15">
        <f t="shared" si="7"/>
        <v>56.706000000000003</v>
      </c>
    </row>
    <row r="200" spans="2:8" x14ac:dyDescent="0.25">
      <c r="B200" s="1" t="s">
        <v>160</v>
      </c>
      <c r="C200" s="2" t="s">
        <v>218</v>
      </c>
      <c r="D200" s="2" t="s">
        <v>42</v>
      </c>
      <c r="E200" s="3" t="s">
        <v>230</v>
      </c>
      <c r="F200" s="10">
        <v>5.444</v>
      </c>
      <c r="G200" s="6">
        <v>6</v>
      </c>
      <c r="H200" s="15">
        <f t="shared" si="7"/>
        <v>70.772000000000006</v>
      </c>
    </row>
    <row r="201" spans="2:8" x14ac:dyDescent="0.25">
      <c r="B201" s="1" t="s">
        <v>160</v>
      </c>
      <c r="C201" s="2" t="s">
        <v>231</v>
      </c>
      <c r="D201" s="2" t="s">
        <v>42</v>
      </c>
      <c r="E201" s="3" t="s">
        <v>232</v>
      </c>
      <c r="F201" s="10">
        <v>9.5459999999999994</v>
      </c>
      <c r="G201" s="6">
        <v>6</v>
      </c>
      <c r="H201" s="15">
        <f t="shared" si="7"/>
        <v>124.09799999999998</v>
      </c>
    </row>
    <row r="202" spans="2:8" x14ac:dyDescent="0.25">
      <c r="B202" s="1" t="s">
        <v>160</v>
      </c>
      <c r="C202" s="2" t="s">
        <v>55</v>
      </c>
      <c r="D202" s="2" t="s">
        <v>42</v>
      </c>
      <c r="E202" s="3" t="s">
        <v>235</v>
      </c>
      <c r="F202" s="10">
        <v>29.295000000000002</v>
      </c>
      <c r="G202" s="6">
        <v>6</v>
      </c>
      <c r="H202" s="15">
        <f t="shared" si="7"/>
        <v>380.83500000000004</v>
      </c>
    </row>
    <row r="203" spans="2:8" x14ac:dyDescent="0.25">
      <c r="B203" s="1" t="s">
        <v>160</v>
      </c>
      <c r="C203" s="2" t="s">
        <v>238</v>
      </c>
      <c r="D203" s="2" t="s">
        <v>42</v>
      </c>
      <c r="E203" s="3" t="s">
        <v>239</v>
      </c>
      <c r="F203" s="10">
        <v>15.053000000000001</v>
      </c>
      <c r="G203" s="6">
        <v>10</v>
      </c>
      <c r="H203" s="15">
        <f t="shared" si="7"/>
        <v>195.68900000000002</v>
      </c>
    </row>
    <row r="204" spans="2:8" x14ac:dyDescent="0.25">
      <c r="B204" s="1" t="s">
        <v>160</v>
      </c>
      <c r="C204" s="2" t="s">
        <v>176</v>
      </c>
      <c r="D204" s="2" t="s">
        <v>42</v>
      </c>
      <c r="E204" s="3" t="s">
        <v>240</v>
      </c>
      <c r="F204" s="10">
        <v>61.911000000000001</v>
      </c>
      <c r="G204" s="6">
        <v>10</v>
      </c>
      <c r="H204" s="15">
        <f t="shared" si="7"/>
        <v>804.84300000000007</v>
      </c>
    </row>
    <row r="205" spans="2:8" x14ac:dyDescent="0.25">
      <c r="B205" s="1" t="s">
        <v>160</v>
      </c>
      <c r="C205" s="2" t="s">
        <v>165</v>
      </c>
      <c r="D205" s="2" t="s">
        <v>42</v>
      </c>
      <c r="E205" s="3" t="s">
        <v>241</v>
      </c>
      <c r="F205" s="10">
        <v>7.2249999999999996</v>
      </c>
      <c r="G205" s="6">
        <v>8</v>
      </c>
      <c r="H205" s="15">
        <f t="shared" ref="H205:H210" si="8">F205*13</f>
        <v>93.924999999999997</v>
      </c>
    </row>
    <row r="206" spans="2:8" x14ac:dyDescent="0.25">
      <c r="B206" s="1" t="s">
        <v>160</v>
      </c>
      <c r="C206" s="2" t="s">
        <v>242</v>
      </c>
      <c r="D206" s="2" t="s">
        <v>42</v>
      </c>
      <c r="E206" s="3" t="s">
        <v>243</v>
      </c>
      <c r="F206" s="10">
        <v>1.8029999999999999</v>
      </c>
      <c r="G206" s="6">
        <v>6</v>
      </c>
      <c r="H206" s="15">
        <f t="shared" si="8"/>
        <v>23.439</v>
      </c>
    </row>
    <row r="207" spans="2:8" x14ac:dyDescent="0.25">
      <c r="B207" s="1" t="s">
        <v>160</v>
      </c>
      <c r="C207" s="2" t="s">
        <v>196</v>
      </c>
      <c r="D207" s="2" t="s">
        <v>42</v>
      </c>
      <c r="E207" s="3" t="s">
        <v>244</v>
      </c>
      <c r="F207" s="10">
        <v>3.254</v>
      </c>
      <c r="G207" s="6">
        <v>6</v>
      </c>
      <c r="H207" s="15">
        <f t="shared" si="8"/>
        <v>42.302</v>
      </c>
    </row>
    <row r="208" spans="2:8" x14ac:dyDescent="0.25">
      <c r="B208" s="1" t="s">
        <v>160</v>
      </c>
      <c r="C208" s="2" t="s">
        <v>181</v>
      </c>
      <c r="D208" s="2" t="s">
        <v>42</v>
      </c>
      <c r="E208" s="3" t="s">
        <v>245</v>
      </c>
      <c r="F208" s="10">
        <v>2.9350000000000001</v>
      </c>
      <c r="G208" s="6">
        <v>6</v>
      </c>
      <c r="H208" s="15">
        <f t="shared" si="8"/>
        <v>38.155000000000001</v>
      </c>
    </row>
    <row r="209" spans="2:9" x14ac:dyDescent="0.25">
      <c r="B209" s="1" t="s">
        <v>160</v>
      </c>
      <c r="C209" s="2" t="s">
        <v>246</v>
      </c>
      <c r="D209" s="2" t="s">
        <v>42</v>
      </c>
      <c r="E209" s="3" t="s">
        <v>247</v>
      </c>
      <c r="F209" s="10">
        <v>6.0709999999999997</v>
      </c>
      <c r="G209" s="6">
        <v>5</v>
      </c>
      <c r="H209" s="15">
        <f t="shared" si="8"/>
        <v>78.923000000000002</v>
      </c>
    </row>
    <row r="210" spans="2:9" x14ac:dyDescent="0.25">
      <c r="B210" s="1" t="s">
        <v>160</v>
      </c>
      <c r="C210" s="2" t="s">
        <v>246</v>
      </c>
      <c r="D210" s="2" t="s">
        <v>42</v>
      </c>
      <c r="E210" s="3" t="s">
        <v>248</v>
      </c>
      <c r="F210" s="10">
        <v>9.5190000000000001</v>
      </c>
      <c r="G210" s="6">
        <v>6</v>
      </c>
      <c r="H210" s="15">
        <f t="shared" si="8"/>
        <v>123.747</v>
      </c>
    </row>
    <row r="211" spans="2:9" x14ac:dyDescent="0.25">
      <c r="B211" s="1" t="s">
        <v>160</v>
      </c>
      <c r="C211" s="2" t="s">
        <v>176</v>
      </c>
      <c r="D211" s="4" t="s">
        <v>81</v>
      </c>
      <c r="E211" s="3" t="s">
        <v>253</v>
      </c>
      <c r="F211" s="10">
        <v>4.5110000000000001</v>
      </c>
      <c r="G211" s="6">
        <v>6</v>
      </c>
      <c r="H211" s="15">
        <f>F211*12</f>
        <v>54.132000000000005</v>
      </c>
    </row>
    <row r="212" spans="2:9" x14ac:dyDescent="0.25">
      <c r="B212" s="20" t="s">
        <v>734</v>
      </c>
      <c r="C212" s="20"/>
      <c r="D212" s="20"/>
      <c r="E212" s="20"/>
      <c r="F212" s="20"/>
      <c r="G212" s="20"/>
      <c r="H212" s="20"/>
    </row>
    <row r="213" spans="2:9" x14ac:dyDescent="0.25">
      <c r="B213" s="1" t="s">
        <v>254</v>
      </c>
      <c r="C213" s="2" t="s">
        <v>709</v>
      </c>
      <c r="D213" s="2" t="s">
        <v>8</v>
      </c>
      <c r="E213" s="3" t="s">
        <v>255</v>
      </c>
      <c r="F213" s="1">
        <v>30.327000000000002</v>
      </c>
      <c r="G213" s="6">
        <v>10</v>
      </c>
      <c r="H213" s="15">
        <f>F213*12</f>
        <v>363.92400000000004</v>
      </c>
    </row>
    <row r="214" spans="2:9" x14ac:dyDescent="0.25">
      <c r="B214" s="1" t="s">
        <v>254</v>
      </c>
      <c r="C214" s="2" t="s">
        <v>710</v>
      </c>
      <c r="D214" s="2" t="s">
        <v>8</v>
      </c>
      <c r="E214" s="3" t="s">
        <v>256</v>
      </c>
      <c r="F214" s="1" t="s">
        <v>257</v>
      </c>
      <c r="G214" s="6">
        <v>8</v>
      </c>
      <c r="H214" s="15">
        <f>30.389*12</f>
        <v>364.66800000000001</v>
      </c>
      <c r="I214" s="18"/>
    </row>
    <row r="215" spans="2:9" x14ac:dyDescent="0.25">
      <c r="B215" s="1" t="s">
        <v>254</v>
      </c>
      <c r="C215" s="2" t="s">
        <v>709</v>
      </c>
      <c r="D215" s="2" t="s">
        <v>8</v>
      </c>
      <c r="E215" s="3" t="s">
        <v>258</v>
      </c>
      <c r="F215" s="10">
        <v>16.559999999999999</v>
      </c>
      <c r="G215" s="6">
        <v>10</v>
      </c>
      <c r="H215" s="15">
        <f>F215*12</f>
        <v>198.71999999999997</v>
      </c>
    </row>
    <row r="216" spans="2:9" x14ac:dyDescent="0.25">
      <c r="B216" s="1" t="s">
        <v>254</v>
      </c>
      <c r="C216" s="2" t="s">
        <v>709</v>
      </c>
      <c r="D216" s="2" t="s">
        <v>8</v>
      </c>
      <c r="E216" s="3" t="s">
        <v>259</v>
      </c>
      <c r="F216" s="1" t="s">
        <v>746</v>
      </c>
      <c r="G216" s="6">
        <v>10</v>
      </c>
      <c r="H216" s="15">
        <f>612.385*12</f>
        <v>7348.62</v>
      </c>
      <c r="I216" s="18"/>
    </row>
    <row r="217" spans="2:9" x14ac:dyDescent="0.25">
      <c r="B217" s="1" t="s">
        <v>254</v>
      </c>
      <c r="C217" s="2" t="s">
        <v>722</v>
      </c>
      <c r="D217" s="2" t="s">
        <v>8</v>
      </c>
      <c r="E217" s="3" t="s">
        <v>278</v>
      </c>
      <c r="F217" s="1" t="s">
        <v>743</v>
      </c>
      <c r="G217" s="6">
        <v>10</v>
      </c>
      <c r="H217" s="15">
        <f>115.321*12</f>
        <v>1383.8519999999999</v>
      </c>
      <c r="I217" s="18"/>
    </row>
    <row r="218" spans="2:9" x14ac:dyDescent="0.25">
      <c r="B218" s="1" t="s">
        <v>254</v>
      </c>
      <c r="C218" s="2" t="s">
        <v>710</v>
      </c>
      <c r="D218" s="2" t="s">
        <v>8</v>
      </c>
      <c r="E218" s="3" t="s">
        <v>279</v>
      </c>
      <c r="F218" s="10">
        <v>14.988</v>
      </c>
      <c r="G218" s="6">
        <v>10</v>
      </c>
      <c r="H218" s="15">
        <f>F218*12</f>
        <v>179.85599999999999</v>
      </c>
      <c r="I218" s="18"/>
    </row>
    <row r="219" spans="2:9" x14ac:dyDescent="0.25">
      <c r="B219" s="1" t="s">
        <v>254</v>
      </c>
      <c r="C219" s="2" t="s">
        <v>712</v>
      </c>
      <c r="D219" s="2" t="s">
        <v>11</v>
      </c>
      <c r="E219" s="3" t="s">
        <v>261</v>
      </c>
      <c r="F219" s="10">
        <v>5.33</v>
      </c>
      <c r="G219" s="6">
        <v>6</v>
      </c>
      <c r="H219" s="15">
        <f t="shared" ref="H219:H245" si="9">F219*12</f>
        <v>63.96</v>
      </c>
    </row>
    <row r="220" spans="2:9" x14ac:dyDescent="0.25">
      <c r="B220" s="1" t="s">
        <v>254</v>
      </c>
      <c r="C220" s="2" t="s">
        <v>713</v>
      </c>
      <c r="D220" s="2" t="s">
        <v>11</v>
      </c>
      <c r="E220" s="3" t="s">
        <v>262</v>
      </c>
      <c r="F220" s="10">
        <v>6.4210000000000003</v>
      </c>
      <c r="G220" s="6">
        <v>8</v>
      </c>
      <c r="H220" s="15">
        <f t="shared" si="9"/>
        <v>77.052000000000007</v>
      </c>
    </row>
    <row r="221" spans="2:9" x14ac:dyDescent="0.25">
      <c r="B221" s="1" t="s">
        <v>254</v>
      </c>
      <c r="C221" s="2" t="s">
        <v>714</v>
      </c>
      <c r="D221" s="2" t="s">
        <v>11</v>
      </c>
      <c r="E221" s="3" t="s">
        <v>263</v>
      </c>
      <c r="F221" s="10">
        <v>3.4180000000000001</v>
      </c>
      <c r="G221" s="6">
        <v>5</v>
      </c>
      <c r="H221" s="15">
        <f t="shared" si="9"/>
        <v>41.016000000000005</v>
      </c>
    </row>
    <row r="222" spans="2:9" x14ac:dyDescent="0.25">
      <c r="B222" s="1" t="s">
        <v>254</v>
      </c>
      <c r="C222" s="2" t="s">
        <v>715</v>
      </c>
      <c r="D222" s="2" t="s">
        <v>11</v>
      </c>
      <c r="E222" s="3" t="s">
        <v>265</v>
      </c>
      <c r="F222" s="10">
        <v>1.585</v>
      </c>
      <c r="G222" s="6">
        <v>10</v>
      </c>
      <c r="H222" s="15">
        <f t="shared" si="9"/>
        <v>19.02</v>
      </c>
    </row>
    <row r="223" spans="2:9" x14ac:dyDescent="0.25">
      <c r="B223" s="1" t="s">
        <v>254</v>
      </c>
      <c r="C223" s="2" t="s">
        <v>716</v>
      </c>
      <c r="D223" s="2" t="s">
        <v>11</v>
      </c>
      <c r="E223" s="3" t="s">
        <v>266</v>
      </c>
      <c r="F223" s="10">
        <v>2.9329999999999998</v>
      </c>
      <c r="G223" s="6">
        <v>6</v>
      </c>
      <c r="H223" s="15">
        <f t="shared" si="9"/>
        <v>35.195999999999998</v>
      </c>
    </row>
    <row r="224" spans="2:9" x14ac:dyDescent="0.25">
      <c r="B224" s="1" t="s">
        <v>254</v>
      </c>
      <c r="C224" s="2" t="s">
        <v>718</v>
      </c>
      <c r="D224" s="2" t="s">
        <v>11</v>
      </c>
      <c r="E224" s="3" t="s">
        <v>268</v>
      </c>
      <c r="F224" s="10">
        <v>13.738</v>
      </c>
      <c r="G224" s="6">
        <v>10</v>
      </c>
      <c r="H224" s="15">
        <f t="shared" si="9"/>
        <v>164.85599999999999</v>
      </c>
    </row>
    <row r="225" spans="2:8" x14ac:dyDescent="0.25">
      <c r="B225" s="1" t="s">
        <v>254</v>
      </c>
      <c r="C225" s="2" t="s">
        <v>719</v>
      </c>
      <c r="D225" s="2" t="s">
        <v>11</v>
      </c>
      <c r="E225" s="3" t="s">
        <v>269</v>
      </c>
      <c r="F225" s="10">
        <v>26.196000000000002</v>
      </c>
      <c r="G225" s="6">
        <v>4</v>
      </c>
      <c r="H225" s="15">
        <f t="shared" si="9"/>
        <v>314.35200000000003</v>
      </c>
    </row>
    <row r="226" spans="2:8" x14ac:dyDescent="0.25">
      <c r="B226" s="1" t="s">
        <v>254</v>
      </c>
      <c r="C226" s="2" t="s">
        <v>720</v>
      </c>
      <c r="D226" s="2" t="s">
        <v>11</v>
      </c>
      <c r="E226" s="3" t="s">
        <v>270</v>
      </c>
      <c r="F226" s="10">
        <v>1.3979999999999999</v>
      </c>
      <c r="G226" s="6">
        <v>10</v>
      </c>
      <c r="H226" s="15">
        <f t="shared" si="9"/>
        <v>16.776</v>
      </c>
    </row>
    <row r="227" spans="2:8" x14ac:dyDescent="0.25">
      <c r="B227" s="1" t="s">
        <v>254</v>
      </c>
      <c r="C227" s="2" t="s">
        <v>627</v>
      </c>
      <c r="D227" s="2" t="s">
        <v>11</v>
      </c>
      <c r="E227" s="3" t="s">
        <v>271</v>
      </c>
      <c r="F227" s="10">
        <v>2.9289999999999998</v>
      </c>
      <c r="G227" s="6">
        <v>10</v>
      </c>
      <c r="H227" s="15">
        <f t="shared" si="9"/>
        <v>35.147999999999996</v>
      </c>
    </row>
    <row r="228" spans="2:8" x14ac:dyDescent="0.25">
      <c r="B228" s="1" t="s">
        <v>254</v>
      </c>
      <c r="C228" s="2" t="s">
        <v>721</v>
      </c>
      <c r="D228" s="2" t="s">
        <v>11</v>
      </c>
      <c r="E228" s="3" t="s">
        <v>272</v>
      </c>
      <c r="F228" s="10">
        <v>3.855</v>
      </c>
      <c r="G228" s="6">
        <v>6</v>
      </c>
      <c r="H228" s="15">
        <f t="shared" si="9"/>
        <v>46.26</v>
      </c>
    </row>
    <row r="229" spans="2:8" x14ac:dyDescent="0.25">
      <c r="B229" s="1" t="s">
        <v>254</v>
      </c>
      <c r="C229" s="2" t="s">
        <v>712</v>
      </c>
      <c r="D229" s="2" t="s">
        <v>11</v>
      </c>
      <c r="E229" s="3" t="s">
        <v>273</v>
      </c>
      <c r="F229" s="10">
        <v>2.964</v>
      </c>
      <c r="G229" s="6">
        <v>6</v>
      </c>
      <c r="H229" s="15">
        <f t="shared" si="9"/>
        <v>35.567999999999998</v>
      </c>
    </row>
    <row r="230" spans="2:8" x14ac:dyDescent="0.25">
      <c r="B230" s="1" t="s">
        <v>254</v>
      </c>
      <c r="C230" s="2" t="s">
        <v>712</v>
      </c>
      <c r="D230" s="2" t="s">
        <v>11</v>
      </c>
      <c r="E230" s="3" t="s">
        <v>274</v>
      </c>
      <c r="F230" s="10">
        <v>5.5960000000000001</v>
      </c>
      <c r="G230" s="6">
        <v>6</v>
      </c>
      <c r="H230" s="15">
        <f t="shared" si="9"/>
        <v>67.152000000000001</v>
      </c>
    </row>
    <row r="231" spans="2:8" x14ac:dyDescent="0.25">
      <c r="B231" s="1" t="s">
        <v>254</v>
      </c>
      <c r="C231" s="2" t="s">
        <v>715</v>
      </c>
      <c r="D231" s="2" t="s">
        <v>11</v>
      </c>
      <c r="E231" s="3" t="s">
        <v>275</v>
      </c>
      <c r="F231" s="10">
        <v>1.33</v>
      </c>
      <c r="G231" s="6">
        <v>10</v>
      </c>
      <c r="H231" s="15">
        <f t="shared" si="9"/>
        <v>15.96</v>
      </c>
    </row>
    <row r="232" spans="2:8" x14ac:dyDescent="0.25">
      <c r="B232" s="1" t="s">
        <v>254</v>
      </c>
      <c r="C232" s="2" t="s">
        <v>717</v>
      </c>
      <c r="D232" s="2" t="s">
        <v>11</v>
      </c>
      <c r="E232" s="3" t="s">
        <v>276</v>
      </c>
      <c r="F232" s="10">
        <v>0.56299999999999994</v>
      </c>
      <c r="G232" s="6">
        <v>6</v>
      </c>
      <c r="H232" s="15">
        <f t="shared" si="9"/>
        <v>6.7559999999999993</v>
      </c>
    </row>
    <row r="233" spans="2:8" x14ac:dyDescent="0.25">
      <c r="B233" s="1" t="s">
        <v>254</v>
      </c>
      <c r="C233" s="2" t="s">
        <v>717</v>
      </c>
      <c r="D233" s="2" t="s">
        <v>11</v>
      </c>
      <c r="E233" s="3" t="s">
        <v>277</v>
      </c>
      <c r="F233" s="10">
        <v>3.3690000000000002</v>
      </c>
      <c r="G233" s="6">
        <v>6</v>
      </c>
      <c r="H233" s="15">
        <f t="shared" si="9"/>
        <v>40.428000000000004</v>
      </c>
    </row>
    <row r="234" spans="2:8" x14ac:dyDescent="0.25">
      <c r="B234" s="1" t="s">
        <v>254</v>
      </c>
      <c r="C234" s="2" t="s">
        <v>717</v>
      </c>
      <c r="D234" s="2" t="s">
        <v>11</v>
      </c>
      <c r="E234" s="3" t="s">
        <v>280</v>
      </c>
      <c r="F234" s="10">
        <v>2.3809999999999998</v>
      </c>
      <c r="G234" s="6">
        <v>6</v>
      </c>
      <c r="H234" s="15">
        <f t="shared" si="9"/>
        <v>28.571999999999996</v>
      </c>
    </row>
    <row r="235" spans="2:8" x14ac:dyDescent="0.25">
      <c r="B235" s="1" t="s">
        <v>254</v>
      </c>
      <c r="C235" s="2" t="s">
        <v>723</v>
      </c>
      <c r="D235" s="2" t="s">
        <v>11</v>
      </c>
      <c r="E235" s="3" t="s">
        <v>281</v>
      </c>
      <c r="F235" s="10">
        <v>4.7880000000000003</v>
      </c>
      <c r="G235" s="6">
        <v>10</v>
      </c>
      <c r="H235" s="15">
        <f t="shared" si="9"/>
        <v>57.456000000000003</v>
      </c>
    </row>
    <row r="236" spans="2:8" x14ac:dyDescent="0.25">
      <c r="B236" s="1" t="s">
        <v>254</v>
      </c>
      <c r="C236" s="2" t="s">
        <v>723</v>
      </c>
      <c r="D236" s="2" t="s">
        <v>11</v>
      </c>
      <c r="E236" s="3" t="s">
        <v>282</v>
      </c>
      <c r="F236" s="10">
        <v>11.791</v>
      </c>
      <c r="G236" s="6">
        <v>8</v>
      </c>
      <c r="H236" s="15">
        <f t="shared" si="9"/>
        <v>141.49200000000002</v>
      </c>
    </row>
    <row r="237" spans="2:8" x14ac:dyDescent="0.25">
      <c r="B237" s="1" t="s">
        <v>254</v>
      </c>
      <c r="C237" s="2" t="s">
        <v>717</v>
      </c>
      <c r="D237" s="2" t="s">
        <v>11</v>
      </c>
      <c r="E237" s="3" t="s">
        <v>283</v>
      </c>
      <c r="F237" s="10">
        <v>4.68</v>
      </c>
      <c r="G237" s="6">
        <v>6</v>
      </c>
      <c r="H237" s="15">
        <f t="shared" si="9"/>
        <v>56.16</v>
      </c>
    </row>
    <row r="238" spans="2:8" x14ac:dyDescent="0.25">
      <c r="B238" s="1" t="s">
        <v>254</v>
      </c>
      <c r="C238" s="2" t="s">
        <v>712</v>
      </c>
      <c r="D238" s="2" t="s">
        <v>11</v>
      </c>
      <c r="E238" s="3" t="s">
        <v>284</v>
      </c>
      <c r="F238" s="10">
        <v>2.7930000000000001</v>
      </c>
      <c r="G238" s="6">
        <v>6</v>
      </c>
      <c r="H238" s="15">
        <f t="shared" si="9"/>
        <v>33.516000000000005</v>
      </c>
    </row>
    <row r="239" spans="2:8" x14ac:dyDescent="0.25">
      <c r="B239" s="1" t="s">
        <v>254</v>
      </c>
      <c r="C239" s="2" t="s">
        <v>724</v>
      </c>
      <c r="D239" s="2" t="s">
        <v>11</v>
      </c>
      <c r="E239" s="3" t="s">
        <v>285</v>
      </c>
      <c r="F239" s="10">
        <v>3.8969999999999998</v>
      </c>
      <c r="G239" s="6">
        <v>6</v>
      </c>
      <c r="H239" s="15">
        <f t="shared" si="9"/>
        <v>46.763999999999996</v>
      </c>
    </row>
    <row r="240" spans="2:8" x14ac:dyDescent="0.25">
      <c r="B240" s="1" t="s">
        <v>254</v>
      </c>
      <c r="C240" s="2" t="s">
        <v>711</v>
      </c>
      <c r="D240" s="2" t="s">
        <v>11</v>
      </c>
      <c r="E240" s="3" t="s">
        <v>286</v>
      </c>
      <c r="F240" s="10">
        <v>2.2989999999999999</v>
      </c>
      <c r="G240" s="6">
        <v>10</v>
      </c>
      <c r="H240" s="15">
        <f t="shared" si="9"/>
        <v>27.588000000000001</v>
      </c>
    </row>
    <row r="241" spans="2:11" x14ac:dyDescent="0.25">
      <c r="B241" s="1" t="s">
        <v>254</v>
      </c>
      <c r="C241" s="2" t="s">
        <v>711</v>
      </c>
      <c r="D241" s="2" t="s">
        <v>11</v>
      </c>
      <c r="E241" s="3" t="s">
        <v>287</v>
      </c>
      <c r="F241" s="10">
        <v>3.052</v>
      </c>
      <c r="G241" s="6">
        <v>10</v>
      </c>
      <c r="H241" s="15">
        <f t="shared" si="9"/>
        <v>36.624000000000002</v>
      </c>
    </row>
    <row r="242" spans="2:11" x14ac:dyDescent="0.25">
      <c r="B242" s="1" t="s">
        <v>254</v>
      </c>
      <c r="C242" s="2" t="s">
        <v>715</v>
      </c>
      <c r="D242" s="2" t="s">
        <v>11</v>
      </c>
      <c r="E242" s="3" t="s">
        <v>288</v>
      </c>
      <c r="F242" s="10">
        <v>4.1230000000000002</v>
      </c>
      <c r="G242" s="6">
        <v>4</v>
      </c>
      <c r="H242" s="15">
        <f t="shared" si="9"/>
        <v>49.475999999999999</v>
      </c>
    </row>
    <row r="243" spans="2:11" x14ac:dyDescent="0.25">
      <c r="B243" s="1" t="s">
        <v>254</v>
      </c>
      <c r="C243" s="2" t="s">
        <v>711</v>
      </c>
      <c r="D243" s="2" t="s">
        <v>42</v>
      </c>
      <c r="E243" s="3" t="s">
        <v>260</v>
      </c>
      <c r="F243" s="10">
        <v>1.57</v>
      </c>
      <c r="G243" s="6">
        <v>8</v>
      </c>
      <c r="H243" s="15">
        <f t="shared" si="9"/>
        <v>18.84</v>
      </c>
    </row>
    <row r="244" spans="2:11" x14ac:dyDescent="0.25">
      <c r="B244" s="1" t="s">
        <v>254</v>
      </c>
      <c r="C244" s="2" t="s">
        <v>709</v>
      </c>
      <c r="D244" s="2" t="s">
        <v>42</v>
      </c>
      <c r="E244" s="3" t="s">
        <v>264</v>
      </c>
      <c r="F244" s="10">
        <v>42.872</v>
      </c>
      <c r="G244" s="6">
        <v>10</v>
      </c>
      <c r="H244" s="15">
        <f t="shared" si="9"/>
        <v>514.46399999999994</v>
      </c>
    </row>
    <row r="245" spans="2:11" x14ac:dyDescent="0.25">
      <c r="B245" s="1" t="s">
        <v>254</v>
      </c>
      <c r="C245" s="2" t="s">
        <v>717</v>
      </c>
      <c r="D245" s="2" t="s">
        <v>42</v>
      </c>
      <c r="E245" s="3" t="s">
        <v>267</v>
      </c>
      <c r="F245" s="10">
        <v>18.350000000000001</v>
      </c>
      <c r="G245" s="6">
        <v>10</v>
      </c>
      <c r="H245" s="15">
        <f t="shared" si="9"/>
        <v>220.20000000000002</v>
      </c>
    </row>
    <row r="246" spans="2:11" x14ac:dyDescent="0.25">
      <c r="B246" s="1" t="s">
        <v>254</v>
      </c>
      <c r="C246" s="2" t="s">
        <v>717</v>
      </c>
      <c r="D246" s="2" t="s">
        <v>11</v>
      </c>
      <c r="E246" s="3" t="s">
        <v>745</v>
      </c>
      <c r="F246" s="10" t="s">
        <v>754</v>
      </c>
      <c r="G246" s="6">
        <v>10</v>
      </c>
      <c r="H246" s="15">
        <f>285*12</f>
        <v>3420</v>
      </c>
      <c r="I246" s="18"/>
      <c r="J246" s="16"/>
      <c r="K246" s="17"/>
    </row>
    <row r="247" spans="2:11" x14ac:dyDescent="0.25">
      <c r="B247" s="20" t="s">
        <v>736</v>
      </c>
      <c r="C247" s="20"/>
      <c r="D247" s="20"/>
      <c r="E247" s="20"/>
      <c r="F247" s="20"/>
      <c r="G247" s="20"/>
      <c r="H247" s="20"/>
    </row>
    <row r="248" spans="2:11" x14ac:dyDescent="0.25">
      <c r="B248" s="1" t="s">
        <v>289</v>
      </c>
      <c r="C248" s="8" t="s">
        <v>22</v>
      </c>
      <c r="D248" s="2" t="s">
        <v>11</v>
      </c>
      <c r="E248" s="3" t="s">
        <v>290</v>
      </c>
      <c r="F248" s="10">
        <v>2.1850000000000001</v>
      </c>
      <c r="G248" s="6">
        <v>9</v>
      </c>
      <c r="H248" s="15">
        <f>F248*13</f>
        <v>28.405000000000001</v>
      </c>
    </row>
    <row r="249" spans="2:11" x14ac:dyDescent="0.25">
      <c r="B249" s="1" t="s">
        <v>289</v>
      </c>
      <c r="C249" s="8" t="s">
        <v>22</v>
      </c>
      <c r="D249" s="2" t="s">
        <v>11</v>
      </c>
      <c r="E249" s="3" t="s">
        <v>291</v>
      </c>
      <c r="F249" s="10">
        <v>2.964</v>
      </c>
      <c r="G249" s="6">
        <v>9</v>
      </c>
      <c r="H249" s="15">
        <f t="shared" ref="H249:H312" si="10">F249*13</f>
        <v>38.531999999999996</v>
      </c>
    </row>
    <row r="250" spans="2:11" x14ac:dyDescent="0.25">
      <c r="B250" s="1" t="s">
        <v>289</v>
      </c>
      <c r="C250" s="8" t="s">
        <v>22</v>
      </c>
      <c r="D250" s="2" t="s">
        <v>11</v>
      </c>
      <c r="E250" s="3" t="s">
        <v>292</v>
      </c>
      <c r="F250" s="10">
        <v>1.6140000000000001</v>
      </c>
      <c r="G250" s="6">
        <v>9</v>
      </c>
      <c r="H250" s="15">
        <f t="shared" si="10"/>
        <v>20.982000000000003</v>
      </c>
    </row>
    <row r="251" spans="2:11" x14ac:dyDescent="0.25">
      <c r="B251" s="1" t="s">
        <v>289</v>
      </c>
      <c r="C251" s="8" t="s">
        <v>22</v>
      </c>
      <c r="D251" s="2" t="s">
        <v>11</v>
      </c>
      <c r="E251" s="3" t="s">
        <v>293</v>
      </c>
      <c r="F251" s="10">
        <v>17.916</v>
      </c>
      <c r="G251" s="6">
        <v>9</v>
      </c>
      <c r="H251" s="15">
        <f t="shared" si="10"/>
        <v>232.90800000000002</v>
      </c>
    </row>
    <row r="252" spans="2:11" x14ac:dyDescent="0.25">
      <c r="B252" s="1" t="s">
        <v>289</v>
      </c>
      <c r="C252" s="8" t="s">
        <v>22</v>
      </c>
      <c r="D252" s="2" t="s">
        <v>11</v>
      </c>
      <c r="E252" s="3" t="s">
        <v>294</v>
      </c>
      <c r="F252" s="10">
        <v>6.9130000000000003</v>
      </c>
      <c r="G252" s="6">
        <v>9</v>
      </c>
      <c r="H252" s="15">
        <f t="shared" si="10"/>
        <v>89.869</v>
      </c>
    </row>
    <row r="253" spans="2:11" x14ac:dyDescent="0.25">
      <c r="B253" s="1" t="s">
        <v>289</v>
      </c>
      <c r="C253" s="8" t="s">
        <v>22</v>
      </c>
      <c r="D253" s="2" t="s">
        <v>11</v>
      </c>
      <c r="E253" s="3" t="s">
        <v>295</v>
      </c>
      <c r="F253" s="10">
        <v>13.061</v>
      </c>
      <c r="G253" s="6">
        <v>9</v>
      </c>
      <c r="H253" s="15">
        <f t="shared" si="10"/>
        <v>169.79300000000001</v>
      </c>
    </row>
    <row r="254" spans="2:11" x14ac:dyDescent="0.25">
      <c r="B254" s="1" t="s">
        <v>289</v>
      </c>
      <c r="C254" s="8" t="s">
        <v>22</v>
      </c>
      <c r="D254" s="2" t="s">
        <v>11</v>
      </c>
      <c r="E254" s="3" t="s">
        <v>296</v>
      </c>
      <c r="F254" s="10">
        <v>11.393000000000001</v>
      </c>
      <c r="G254" s="6">
        <v>9</v>
      </c>
      <c r="H254" s="15">
        <f t="shared" si="10"/>
        <v>148.10900000000001</v>
      </c>
    </row>
    <row r="255" spans="2:11" x14ac:dyDescent="0.25">
      <c r="B255" s="1" t="s">
        <v>289</v>
      </c>
      <c r="C255" s="8" t="s">
        <v>22</v>
      </c>
      <c r="D255" s="2" t="s">
        <v>11</v>
      </c>
      <c r="E255" s="3" t="s">
        <v>297</v>
      </c>
      <c r="F255" s="10">
        <v>2.3660000000000001</v>
      </c>
      <c r="G255" s="6">
        <v>9</v>
      </c>
      <c r="H255" s="15">
        <f t="shared" si="10"/>
        <v>30.758000000000003</v>
      </c>
    </row>
    <row r="256" spans="2:11" x14ac:dyDescent="0.25">
      <c r="B256" s="1" t="s">
        <v>289</v>
      </c>
      <c r="C256" s="8" t="s">
        <v>22</v>
      </c>
      <c r="D256" s="2" t="s">
        <v>11</v>
      </c>
      <c r="E256" s="3" t="s">
        <v>298</v>
      </c>
      <c r="F256" s="10">
        <v>5.9909999999999997</v>
      </c>
      <c r="G256" s="6">
        <v>9</v>
      </c>
      <c r="H256" s="15">
        <f t="shared" si="10"/>
        <v>77.882999999999996</v>
      </c>
    </row>
    <row r="257" spans="2:8" x14ac:dyDescent="0.25">
      <c r="B257" s="1" t="s">
        <v>289</v>
      </c>
      <c r="C257" s="8" t="s">
        <v>22</v>
      </c>
      <c r="D257" s="2" t="s">
        <v>11</v>
      </c>
      <c r="E257" s="3" t="s">
        <v>299</v>
      </c>
      <c r="F257" s="10">
        <v>2.8239999999999998</v>
      </c>
      <c r="G257" s="6">
        <v>9</v>
      </c>
      <c r="H257" s="15">
        <f t="shared" si="10"/>
        <v>36.711999999999996</v>
      </c>
    </row>
    <row r="258" spans="2:8" x14ac:dyDescent="0.25">
      <c r="B258" s="1" t="s">
        <v>289</v>
      </c>
      <c r="C258" s="8" t="s">
        <v>22</v>
      </c>
      <c r="D258" s="2" t="s">
        <v>11</v>
      </c>
      <c r="E258" s="3" t="s">
        <v>300</v>
      </c>
      <c r="F258" s="10">
        <v>14.808999999999999</v>
      </c>
      <c r="G258" s="6">
        <v>9</v>
      </c>
      <c r="H258" s="15">
        <f t="shared" si="10"/>
        <v>192.517</v>
      </c>
    </row>
    <row r="259" spans="2:8" x14ac:dyDescent="0.25">
      <c r="B259" s="1" t="s">
        <v>289</v>
      </c>
      <c r="C259" s="8" t="s">
        <v>22</v>
      </c>
      <c r="D259" s="2" t="s">
        <v>11</v>
      </c>
      <c r="E259" s="3" t="s">
        <v>301</v>
      </c>
      <c r="F259" s="10">
        <v>2.2029999999999998</v>
      </c>
      <c r="G259" s="6">
        <v>9</v>
      </c>
      <c r="H259" s="15">
        <f t="shared" si="10"/>
        <v>28.638999999999999</v>
      </c>
    </row>
    <row r="260" spans="2:8" x14ac:dyDescent="0.25">
      <c r="B260" s="1" t="s">
        <v>289</v>
      </c>
      <c r="C260" s="8" t="s">
        <v>22</v>
      </c>
      <c r="D260" s="2" t="s">
        <v>11</v>
      </c>
      <c r="E260" s="3" t="s">
        <v>302</v>
      </c>
      <c r="F260" s="10">
        <v>2.9590000000000001</v>
      </c>
      <c r="G260" s="6">
        <v>7</v>
      </c>
      <c r="H260" s="15">
        <f t="shared" si="10"/>
        <v>38.466999999999999</v>
      </c>
    </row>
    <row r="261" spans="2:8" x14ac:dyDescent="0.25">
      <c r="B261" s="1" t="s">
        <v>289</v>
      </c>
      <c r="C261" s="8" t="s">
        <v>22</v>
      </c>
      <c r="D261" s="2" t="s">
        <v>11</v>
      </c>
      <c r="E261" s="3" t="s">
        <v>303</v>
      </c>
      <c r="F261" s="10">
        <v>2.2280000000000002</v>
      </c>
      <c r="G261" s="6">
        <v>7</v>
      </c>
      <c r="H261" s="15">
        <f t="shared" si="10"/>
        <v>28.964000000000002</v>
      </c>
    </row>
    <row r="262" spans="2:8" x14ac:dyDescent="0.25">
      <c r="B262" s="1" t="s">
        <v>289</v>
      </c>
      <c r="C262" s="8" t="s">
        <v>22</v>
      </c>
      <c r="D262" s="2" t="s">
        <v>11</v>
      </c>
      <c r="E262" s="3" t="s">
        <v>304</v>
      </c>
      <c r="F262" s="10">
        <v>1.153</v>
      </c>
      <c r="G262" s="6">
        <v>9</v>
      </c>
      <c r="H262" s="15">
        <f t="shared" si="10"/>
        <v>14.989000000000001</v>
      </c>
    </row>
    <row r="263" spans="2:8" x14ac:dyDescent="0.25">
      <c r="B263" s="1" t="s">
        <v>289</v>
      </c>
      <c r="C263" s="8" t="s">
        <v>22</v>
      </c>
      <c r="D263" s="2" t="s">
        <v>11</v>
      </c>
      <c r="E263" s="3" t="s">
        <v>305</v>
      </c>
      <c r="F263" s="10">
        <v>8.0690000000000008</v>
      </c>
      <c r="G263" s="6">
        <v>9</v>
      </c>
      <c r="H263" s="15">
        <f t="shared" si="10"/>
        <v>104.89700000000001</v>
      </c>
    </row>
    <row r="264" spans="2:8" x14ac:dyDescent="0.25">
      <c r="B264" s="1" t="s">
        <v>289</v>
      </c>
      <c r="C264" s="8" t="s">
        <v>22</v>
      </c>
      <c r="D264" s="2" t="s">
        <v>11</v>
      </c>
      <c r="E264" s="3" t="s">
        <v>306</v>
      </c>
      <c r="F264" s="10">
        <v>4.0999999999999996</v>
      </c>
      <c r="G264" s="6">
        <v>9</v>
      </c>
      <c r="H264" s="15">
        <f t="shared" si="10"/>
        <v>53.3</v>
      </c>
    </row>
    <row r="265" spans="2:8" x14ac:dyDescent="0.25">
      <c r="B265" s="1" t="s">
        <v>289</v>
      </c>
      <c r="C265" s="8" t="s">
        <v>22</v>
      </c>
      <c r="D265" s="2" t="s">
        <v>11</v>
      </c>
      <c r="E265" s="3" t="s">
        <v>307</v>
      </c>
      <c r="F265" s="10">
        <v>4.38</v>
      </c>
      <c r="G265" s="6">
        <v>9</v>
      </c>
      <c r="H265" s="15">
        <f t="shared" si="10"/>
        <v>56.94</v>
      </c>
    </row>
    <row r="266" spans="2:8" x14ac:dyDescent="0.25">
      <c r="B266" s="1" t="s">
        <v>289</v>
      </c>
      <c r="C266" s="8" t="s">
        <v>22</v>
      </c>
      <c r="D266" s="2" t="s">
        <v>11</v>
      </c>
      <c r="E266" s="3" t="s">
        <v>308</v>
      </c>
      <c r="F266" s="10">
        <v>1.7589999999999999</v>
      </c>
      <c r="G266" s="6">
        <v>9</v>
      </c>
      <c r="H266" s="15">
        <f t="shared" si="10"/>
        <v>22.866999999999997</v>
      </c>
    </row>
    <row r="267" spans="2:8" x14ac:dyDescent="0.25">
      <c r="B267" s="1" t="s">
        <v>289</v>
      </c>
      <c r="C267" s="8" t="s">
        <v>22</v>
      </c>
      <c r="D267" s="2" t="s">
        <v>11</v>
      </c>
      <c r="E267" s="3" t="s">
        <v>309</v>
      </c>
      <c r="F267" s="10">
        <v>7.194</v>
      </c>
      <c r="G267" s="6">
        <v>9</v>
      </c>
      <c r="H267" s="15">
        <f t="shared" si="10"/>
        <v>93.522000000000006</v>
      </c>
    </row>
    <row r="268" spans="2:8" x14ac:dyDescent="0.25">
      <c r="B268" s="1" t="s">
        <v>289</v>
      </c>
      <c r="C268" s="8" t="s">
        <v>22</v>
      </c>
      <c r="D268" s="2" t="s">
        <v>11</v>
      </c>
      <c r="E268" s="3" t="s">
        <v>310</v>
      </c>
      <c r="F268" s="10">
        <v>2.2040000000000002</v>
      </c>
      <c r="G268" s="6">
        <v>9</v>
      </c>
      <c r="H268" s="15">
        <f t="shared" si="10"/>
        <v>28.652000000000001</v>
      </c>
    </row>
    <row r="269" spans="2:8" x14ac:dyDescent="0.25">
      <c r="B269" s="1" t="s">
        <v>289</v>
      </c>
      <c r="C269" s="8" t="s">
        <v>22</v>
      </c>
      <c r="D269" s="2" t="s">
        <v>11</v>
      </c>
      <c r="E269" s="3" t="s">
        <v>311</v>
      </c>
      <c r="F269" s="10">
        <v>9.5570000000000004</v>
      </c>
      <c r="G269" s="6">
        <v>9</v>
      </c>
      <c r="H269" s="15">
        <f t="shared" si="10"/>
        <v>124.241</v>
      </c>
    </row>
    <row r="270" spans="2:8" x14ac:dyDescent="0.25">
      <c r="B270" s="1" t="s">
        <v>289</v>
      </c>
      <c r="C270" s="8" t="s">
        <v>22</v>
      </c>
      <c r="D270" s="2" t="s">
        <v>11</v>
      </c>
      <c r="E270" s="3" t="s">
        <v>312</v>
      </c>
      <c r="F270" s="10">
        <v>2.0009999999999999</v>
      </c>
      <c r="G270" s="6">
        <v>9</v>
      </c>
      <c r="H270" s="15">
        <f t="shared" si="10"/>
        <v>26.012999999999998</v>
      </c>
    </row>
    <row r="271" spans="2:8" x14ac:dyDescent="0.25">
      <c r="B271" s="1" t="s">
        <v>289</v>
      </c>
      <c r="C271" s="8" t="s">
        <v>22</v>
      </c>
      <c r="D271" s="2" t="s">
        <v>11</v>
      </c>
      <c r="E271" s="3" t="s">
        <v>313</v>
      </c>
      <c r="F271" s="10">
        <v>6.4530000000000003</v>
      </c>
      <c r="G271" s="6">
        <v>10</v>
      </c>
      <c r="H271" s="15">
        <f t="shared" si="10"/>
        <v>83.88900000000001</v>
      </c>
    </row>
    <row r="272" spans="2:8" x14ac:dyDescent="0.25">
      <c r="B272" s="1" t="s">
        <v>289</v>
      </c>
      <c r="C272" s="8" t="s">
        <v>22</v>
      </c>
      <c r="D272" s="2" t="s">
        <v>11</v>
      </c>
      <c r="E272" s="3" t="s">
        <v>314</v>
      </c>
      <c r="F272" s="10">
        <v>2.9470000000000001</v>
      </c>
      <c r="G272" s="6">
        <v>10</v>
      </c>
      <c r="H272" s="15">
        <f t="shared" si="10"/>
        <v>38.311</v>
      </c>
    </row>
    <row r="273" spans="2:8" x14ac:dyDescent="0.25">
      <c r="B273" s="1" t="s">
        <v>289</v>
      </c>
      <c r="C273" s="8" t="s">
        <v>22</v>
      </c>
      <c r="D273" s="2" t="s">
        <v>11</v>
      </c>
      <c r="E273" s="3" t="s">
        <v>315</v>
      </c>
      <c r="F273" s="10">
        <v>10.130000000000001</v>
      </c>
      <c r="G273" s="6">
        <v>9</v>
      </c>
      <c r="H273" s="15">
        <f t="shared" si="10"/>
        <v>131.69</v>
      </c>
    </row>
    <row r="274" spans="2:8" x14ac:dyDescent="0.25">
      <c r="B274" s="1" t="s">
        <v>289</v>
      </c>
      <c r="C274" s="8" t="s">
        <v>22</v>
      </c>
      <c r="D274" s="2" t="s">
        <v>11</v>
      </c>
      <c r="E274" s="3" t="s">
        <v>316</v>
      </c>
      <c r="F274" s="10">
        <v>8.4920000000000009</v>
      </c>
      <c r="G274" s="6">
        <v>10</v>
      </c>
      <c r="H274" s="15">
        <f t="shared" si="10"/>
        <v>110.39600000000002</v>
      </c>
    </row>
    <row r="275" spans="2:8" x14ac:dyDescent="0.25">
      <c r="B275" s="1" t="s">
        <v>289</v>
      </c>
      <c r="C275" s="8" t="s">
        <v>22</v>
      </c>
      <c r="D275" s="2" t="s">
        <v>11</v>
      </c>
      <c r="E275" s="3" t="s">
        <v>317</v>
      </c>
      <c r="F275" s="10">
        <v>19.201000000000001</v>
      </c>
      <c r="G275" s="6">
        <v>9</v>
      </c>
      <c r="H275" s="15">
        <f t="shared" si="10"/>
        <v>249.613</v>
      </c>
    </row>
    <row r="276" spans="2:8" x14ac:dyDescent="0.25">
      <c r="B276" s="1" t="s">
        <v>289</v>
      </c>
      <c r="C276" s="8" t="s">
        <v>22</v>
      </c>
      <c r="D276" s="2" t="s">
        <v>11</v>
      </c>
      <c r="E276" s="3" t="s">
        <v>318</v>
      </c>
      <c r="F276" s="10">
        <v>14.861000000000001</v>
      </c>
      <c r="G276" s="6">
        <v>7</v>
      </c>
      <c r="H276" s="15">
        <f t="shared" si="10"/>
        <v>193.19300000000001</v>
      </c>
    </row>
    <row r="277" spans="2:8" x14ac:dyDescent="0.25">
      <c r="B277" s="1" t="s">
        <v>289</v>
      </c>
      <c r="C277" s="8" t="s">
        <v>22</v>
      </c>
      <c r="D277" s="2" t="s">
        <v>11</v>
      </c>
      <c r="E277" s="3" t="s">
        <v>319</v>
      </c>
      <c r="F277" s="10">
        <v>5.6740000000000004</v>
      </c>
      <c r="G277" s="6">
        <v>7</v>
      </c>
      <c r="H277" s="15">
        <f t="shared" si="10"/>
        <v>73.762</v>
      </c>
    </row>
    <row r="278" spans="2:8" x14ac:dyDescent="0.25">
      <c r="B278" s="1" t="s">
        <v>289</v>
      </c>
      <c r="C278" s="8" t="s">
        <v>22</v>
      </c>
      <c r="D278" s="2" t="s">
        <v>11</v>
      </c>
      <c r="E278" s="3" t="s">
        <v>320</v>
      </c>
      <c r="F278" s="10">
        <v>5.3869999999999996</v>
      </c>
      <c r="G278" s="6">
        <v>9</v>
      </c>
      <c r="H278" s="15">
        <f t="shared" si="10"/>
        <v>70.030999999999992</v>
      </c>
    </row>
    <row r="279" spans="2:8" x14ac:dyDescent="0.25">
      <c r="B279" s="1" t="s">
        <v>289</v>
      </c>
      <c r="C279" s="8" t="s">
        <v>22</v>
      </c>
      <c r="D279" s="2" t="s">
        <v>11</v>
      </c>
      <c r="E279" s="3" t="s">
        <v>321</v>
      </c>
      <c r="F279" s="10">
        <v>2.4489999999999998</v>
      </c>
      <c r="G279" s="6">
        <v>9</v>
      </c>
      <c r="H279" s="15">
        <f t="shared" si="10"/>
        <v>31.836999999999996</v>
      </c>
    </row>
    <row r="280" spans="2:8" x14ac:dyDescent="0.25">
      <c r="B280" s="1" t="s">
        <v>289</v>
      </c>
      <c r="C280" s="8" t="s">
        <v>22</v>
      </c>
      <c r="D280" s="2" t="s">
        <v>11</v>
      </c>
      <c r="E280" s="3" t="s">
        <v>322</v>
      </c>
      <c r="F280" s="10">
        <v>1.954</v>
      </c>
      <c r="G280" s="6">
        <v>9</v>
      </c>
      <c r="H280" s="15">
        <f t="shared" si="10"/>
        <v>25.402000000000001</v>
      </c>
    </row>
    <row r="281" spans="2:8" x14ac:dyDescent="0.25">
      <c r="B281" s="1" t="s">
        <v>289</v>
      </c>
      <c r="C281" s="8" t="s">
        <v>22</v>
      </c>
      <c r="D281" s="2" t="s">
        <v>11</v>
      </c>
      <c r="E281" s="3" t="s">
        <v>323</v>
      </c>
      <c r="F281" s="10">
        <v>3.0289999999999999</v>
      </c>
      <c r="G281" s="6">
        <v>9</v>
      </c>
      <c r="H281" s="15">
        <f t="shared" si="10"/>
        <v>39.376999999999995</v>
      </c>
    </row>
    <row r="282" spans="2:8" x14ac:dyDescent="0.25">
      <c r="B282" s="1" t="s">
        <v>289</v>
      </c>
      <c r="C282" s="8" t="s">
        <v>22</v>
      </c>
      <c r="D282" s="2" t="s">
        <v>11</v>
      </c>
      <c r="E282" s="3" t="s">
        <v>324</v>
      </c>
      <c r="F282" s="10">
        <v>1.7030000000000001</v>
      </c>
      <c r="G282" s="6">
        <v>9</v>
      </c>
      <c r="H282" s="15">
        <f t="shared" si="10"/>
        <v>22.138999999999999</v>
      </c>
    </row>
    <row r="283" spans="2:8" x14ac:dyDescent="0.25">
      <c r="B283" s="1" t="s">
        <v>289</v>
      </c>
      <c r="C283" s="8" t="s">
        <v>22</v>
      </c>
      <c r="D283" s="2" t="s">
        <v>11</v>
      </c>
      <c r="E283" s="3" t="s">
        <v>325</v>
      </c>
      <c r="F283" s="10">
        <v>1.1719999999999999</v>
      </c>
      <c r="G283" s="6">
        <v>9</v>
      </c>
      <c r="H283" s="15">
        <f t="shared" si="10"/>
        <v>15.235999999999999</v>
      </c>
    </row>
    <row r="284" spans="2:8" x14ac:dyDescent="0.25">
      <c r="B284" s="1" t="s">
        <v>289</v>
      </c>
      <c r="C284" s="8" t="s">
        <v>22</v>
      </c>
      <c r="D284" s="2" t="s">
        <v>11</v>
      </c>
      <c r="E284" s="3" t="s">
        <v>326</v>
      </c>
      <c r="F284" s="10">
        <v>7.7060000000000004</v>
      </c>
      <c r="G284" s="6">
        <v>9</v>
      </c>
      <c r="H284" s="15">
        <f t="shared" si="10"/>
        <v>100.17800000000001</v>
      </c>
    </row>
    <row r="285" spans="2:8" x14ac:dyDescent="0.25">
      <c r="B285" s="1" t="s">
        <v>289</v>
      </c>
      <c r="C285" s="8" t="s">
        <v>22</v>
      </c>
      <c r="D285" s="2" t="s">
        <v>11</v>
      </c>
      <c r="E285" s="3" t="s">
        <v>327</v>
      </c>
      <c r="F285" s="10">
        <v>2.7589999999999999</v>
      </c>
      <c r="G285" s="6">
        <v>9</v>
      </c>
      <c r="H285" s="15">
        <f t="shared" si="10"/>
        <v>35.866999999999997</v>
      </c>
    </row>
    <row r="286" spans="2:8" x14ac:dyDescent="0.25">
      <c r="B286" s="1" t="s">
        <v>289</v>
      </c>
      <c r="C286" s="8" t="s">
        <v>22</v>
      </c>
      <c r="D286" s="2" t="s">
        <v>11</v>
      </c>
      <c r="E286" s="3" t="s">
        <v>328</v>
      </c>
      <c r="F286" s="10">
        <v>2.2999999999999998</v>
      </c>
      <c r="G286" s="6">
        <v>9</v>
      </c>
      <c r="H286" s="15">
        <f t="shared" si="10"/>
        <v>29.9</v>
      </c>
    </row>
    <row r="287" spans="2:8" x14ac:dyDescent="0.25">
      <c r="B287" s="1" t="s">
        <v>289</v>
      </c>
      <c r="C287" s="8" t="s">
        <v>22</v>
      </c>
      <c r="D287" s="2" t="s">
        <v>11</v>
      </c>
      <c r="E287" s="3" t="s">
        <v>329</v>
      </c>
      <c r="F287" s="10">
        <v>4.4720000000000004</v>
      </c>
      <c r="G287" s="6">
        <v>9</v>
      </c>
      <c r="H287" s="15">
        <f t="shared" si="10"/>
        <v>58.136000000000003</v>
      </c>
    </row>
    <row r="288" spans="2:8" x14ac:dyDescent="0.25">
      <c r="B288" s="1" t="s">
        <v>289</v>
      </c>
      <c r="C288" s="8" t="s">
        <v>22</v>
      </c>
      <c r="D288" s="2" t="s">
        <v>11</v>
      </c>
      <c r="E288" s="3" t="s">
        <v>330</v>
      </c>
      <c r="F288" s="10">
        <v>7.5010000000000003</v>
      </c>
      <c r="G288" s="6">
        <v>9</v>
      </c>
      <c r="H288" s="15">
        <f t="shared" si="10"/>
        <v>97.513000000000005</v>
      </c>
    </row>
    <row r="289" spans="2:8" x14ac:dyDescent="0.25">
      <c r="B289" s="1" t="s">
        <v>289</v>
      </c>
      <c r="C289" s="8" t="s">
        <v>22</v>
      </c>
      <c r="D289" s="2" t="s">
        <v>11</v>
      </c>
      <c r="E289" s="3" t="s">
        <v>331</v>
      </c>
      <c r="F289" s="10">
        <v>9.0990000000000002</v>
      </c>
      <c r="G289" s="6">
        <v>9</v>
      </c>
      <c r="H289" s="15">
        <f t="shared" si="10"/>
        <v>118.28700000000001</v>
      </c>
    </row>
    <row r="290" spans="2:8" x14ac:dyDescent="0.25">
      <c r="B290" s="1" t="s">
        <v>289</v>
      </c>
      <c r="C290" s="8" t="s">
        <v>22</v>
      </c>
      <c r="D290" s="2" t="s">
        <v>11</v>
      </c>
      <c r="E290" s="3" t="s">
        <v>332</v>
      </c>
      <c r="F290" s="10">
        <v>27.92</v>
      </c>
      <c r="G290" s="6">
        <v>9</v>
      </c>
      <c r="H290" s="15">
        <f t="shared" si="10"/>
        <v>362.96000000000004</v>
      </c>
    </row>
    <row r="291" spans="2:8" x14ac:dyDescent="0.25">
      <c r="B291" s="1" t="s">
        <v>289</v>
      </c>
      <c r="C291" s="8" t="s">
        <v>22</v>
      </c>
      <c r="D291" s="2" t="s">
        <v>11</v>
      </c>
      <c r="E291" s="3" t="s">
        <v>333</v>
      </c>
      <c r="F291" s="10">
        <v>1.98</v>
      </c>
      <c r="G291" s="6">
        <v>9</v>
      </c>
      <c r="H291" s="15">
        <f t="shared" si="10"/>
        <v>25.74</v>
      </c>
    </row>
    <row r="292" spans="2:8" x14ac:dyDescent="0.25">
      <c r="B292" s="1" t="s">
        <v>289</v>
      </c>
      <c r="C292" s="8" t="s">
        <v>22</v>
      </c>
      <c r="D292" s="2" t="s">
        <v>11</v>
      </c>
      <c r="E292" s="3" t="s">
        <v>334</v>
      </c>
      <c r="F292" s="10">
        <v>1.43</v>
      </c>
      <c r="G292" s="6">
        <v>9</v>
      </c>
      <c r="H292" s="15">
        <f t="shared" si="10"/>
        <v>18.59</v>
      </c>
    </row>
    <row r="293" spans="2:8" x14ac:dyDescent="0.25">
      <c r="B293" s="1" t="s">
        <v>289</v>
      </c>
      <c r="C293" s="8" t="s">
        <v>22</v>
      </c>
      <c r="D293" s="2" t="s">
        <v>11</v>
      </c>
      <c r="E293" s="3" t="s">
        <v>335</v>
      </c>
      <c r="F293" s="10">
        <v>2.92</v>
      </c>
      <c r="G293" s="6">
        <v>9</v>
      </c>
      <c r="H293" s="15">
        <f t="shared" si="10"/>
        <v>37.96</v>
      </c>
    </row>
    <row r="294" spans="2:8" x14ac:dyDescent="0.25">
      <c r="B294" s="1" t="s">
        <v>289</v>
      </c>
      <c r="C294" s="8" t="s">
        <v>22</v>
      </c>
      <c r="D294" s="2" t="s">
        <v>11</v>
      </c>
      <c r="E294" s="3" t="s">
        <v>336</v>
      </c>
      <c r="F294" s="10">
        <v>1.103</v>
      </c>
      <c r="G294" s="6">
        <v>9</v>
      </c>
      <c r="H294" s="15">
        <f t="shared" si="10"/>
        <v>14.339</v>
      </c>
    </row>
    <row r="295" spans="2:8" x14ac:dyDescent="0.25">
      <c r="B295" s="1" t="s">
        <v>289</v>
      </c>
      <c r="C295" s="8" t="s">
        <v>22</v>
      </c>
      <c r="D295" s="2" t="s">
        <v>11</v>
      </c>
      <c r="E295" s="3" t="s">
        <v>337</v>
      </c>
      <c r="F295" s="10">
        <v>1.1890000000000001</v>
      </c>
      <c r="G295" s="6">
        <v>9</v>
      </c>
      <c r="H295" s="15">
        <f t="shared" si="10"/>
        <v>15.457000000000001</v>
      </c>
    </row>
    <row r="296" spans="2:8" x14ac:dyDescent="0.25">
      <c r="B296" s="1" t="s">
        <v>289</v>
      </c>
      <c r="C296" s="8" t="s">
        <v>22</v>
      </c>
      <c r="D296" s="2" t="s">
        <v>11</v>
      </c>
      <c r="E296" s="3" t="s">
        <v>338</v>
      </c>
      <c r="F296" s="10">
        <v>2.786</v>
      </c>
      <c r="G296" s="6">
        <v>9</v>
      </c>
      <c r="H296" s="15">
        <f t="shared" si="10"/>
        <v>36.218000000000004</v>
      </c>
    </row>
    <row r="297" spans="2:8" x14ac:dyDescent="0.25">
      <c r="B297" s="1" t="s">
        <v>289</v>
      </c>
      <c r="C297" s="8" t="s">
        <v>22</v>
      </c>
      <c r="D297" s="2" t="s">
        <v>11</v>
      </c>
      <c r="E297" s="3" t="s">
        <v>339</v>
      </c>
      <c r="F297" s="10">
        <v>2.1560000000000001</v>
      </c>
      <c r="G297" s="6">
        <v>9</v>
      </c>
      <c r="H297" s="15">
        <f t="shared" si="10"/>
        <v>28.028000000000002</v>
      </c>
    </row>
    <row r="298" spans="2:8" x14ac:dyDescent="0.25">
      <c r="B298" s="1" t="s">
        <v>289</v>
      </c>
      <c r="C298" s="8" t="s">
        <v>22</v>
      </c>
      <c r="D298" s="2" t="s">
        <v>11</v>
      </c>
      <c r="E298" s="3" t="s">
        <v>340</v>
      </c>
      <c r="F298" s="10">
        <v>4.99</v>
      </c>
      <c r="G298" s="6">
        <v>9</v>
      </c>
      <c r="H298" s="15">
        <f t="shared" si="10"/>
        <v>64.87</v>
      </c>
    </row>
    <row r="299" spans="2:8" x14ac:dyDescent="0.25">
      <c r="B299" s="1" t="s">
        <v>289</v>
      </c>
      <c r="C299" s="2" t="s">
        <v>341</v>
      </c>
      <c r="D299" s="2" t="s">
        <v>11</v>
      </c>
      <c r="E299" s="3" t="s">
        <v>342</v>
      </c>
      <c r="F299" s="10">
        <v>1.524</v>
      </c>
      <c r="G299" s="6">
        <v>10</v>
      </c>
      <c r="H299" s="15">
        <f t="shared" si="10"/>
        <v>19.812000000000001</v>
      </c>
    </row>
    <row r="300" spans="2:8" x14ac:dyDescent="0.25">
      <c r="B300" s="1" t="s">
        <v>289</v>
      </c>
      <c r="C300" s="2" t="s">
        <v>343</v>
      </c>
      <c r="D300" s="2" t="s">
        <v>11</v>
      </c>
      <c r="E300" s="3" t="s">
        <v>344</v>
      </c>
      <c r="F300" s="10">
        <v>3.6339999999999999</v>
      </c>
      <c r="G300" s="6">
        <v>6</v>
      </c>
      <c r="H300" s="15">
        <f t="shared" si="10"/>
        <v>47.241999999999997</v>
      </c>
    </row>
    <row r="301" spans="2:8" x14ac:dyDescent="0.25">
      <c r="B301" s="1" t="s">
        <v>289</v>
      </c>
      <c r="C301" s="8" t="s">
        <v>22</v>
      </c>
      <c r="D301" s="2" t="s">
        <v>42</v>
      </c>
      <c r="E301" s="3" t="s">
        <v>345</v>
      </c>
      <c r="F301" s="10">
        <v>4.33</v>
      </c>
      <c r="G301" s="6">
        <v>9</v>
      </c>
      <c r="H301" s="15">
        <f t="shared" si="10"/>
        <v>56.29</v>
      </c>
    </row>
    <row r="302" spans="2:8" x14ac:dyDescent="0.25">
      <c r="B302" s="1" t="s">
        <v>289</v>
      </c>
      <c r="C302" s="8" t="s">
        <v>22</v>
      </c>
      <c r="D302" s="2" t="s">
        <v>42</v>
      </c>
      <c r="E302" s="3" t="s">
        <v>346</v>
      </c>
      <c r="F302" s="10">
        <v>5.3719999999999999</v>
      </c>
      <c r="G302" s="6">
        <v>9</v>
      </c>
      <c r="H302" s="15">
        <f t="shared" si="10"/>
        <v>69.835999999999999</v>
      </c>
    </row>
    <row r="303" spans="2:8" x14ac:dyDescent="0.25">
      <c r="B303" s="1" t="s">
        <v>289</v>
      </c>
      <c r="C303" s="8" t="s">
        <v>22</v>
      </c>
      <c r="D303" s="2" t="s">
        <v>42</v>
      </c>
      <c r="E303" s="3" t="s">
        <v>347</v>
      </c>
      <c r="F303" s="10">
        <v>16.692</v>
      </c>
      <c r="G303" s="6">
        <v>9</v>
      </c>
      <c r="H303" s="15">
        <f t="shared" si="10"/>
        <v>216.99600000000001</v>
      </c>
    </row>
    <row r="304" spans="2:8" x14ac:dyDescent="0.25">
      <c r="B304" s="1" t="s">
        <v>289</v>
      </c>
      <c r="C304" s="8" t="s">
        <v>22</v>
      </c>
      <c r="D304" s="2" t="s">
        <v>42</v>
      </c>
      <c r="E304" s="3" t="s">
        <v>348</v>
      </c>
      <c r="F304" s="10">
        <v>6.6829999999999998</v>
      </c>
      <c r="G304" s="6">
        <v>9</v>
      </c>
      <c r="H304" s="15">
        <f t="shared" si="10"/>
        <v>86.878999999999991</v>
      </c>
    </row>
    <row r="305" spans="2:8" x14ac:dyDescent="0.25">
      <c r="B305" s="1" t="s">
        <v>289</v>
      </c>
      <c r="C305" s="8" t="s">
        <v>22</v>
      </c>
      <c r="D305" s="2" t="s">
        <v>42</v>
      </c>
      <c r="E305" s="3" t="s">
        <v>349</v>
      </c>
      <c r="F305" s="10">
        <v>38.085000000000001</v>
      </c>
      <c r="G305" s="6">
        <v>9</v>
      </c>
      <c r="H305" s="15">
        <f t="shared" si="10"/>
        <v>495.10500000000002</v>
      </c>
    </row>
    <row r="306" spans="2:8" x14ac:dyDescent="0.25">
      <c r="B306" s="1" t="s">
        <v>289</v>
      </c>
      <c r="C306" s="8" t="s">
        <v>22</v>
      </c>
      <c r="D306" s="2" t="s">
        <v>42</v>
      </c>
      <c r="E306" s="3" t="s">
        <v>350</v>
      </c>
      <c r="F306" s="10">
        <v>16.457999999999998</v>
      </c>
      <c r="G306" s="6">
        <v>9</v>
      </c>
      <c r="H306" s="15">
        <f t="shared" si="10"/>
        <v>213.95399999999998</v>
      </c>
    </row>
    <row r="307" spans="2:8" x14ac:dyDescent="0.25">
      <c r="B307" s="1" t="s">
        <v>289</v>
      </c>
      <c r="C307" s="8" t="s">
        <v>22</v>
      </c>
      <c r="D307" s="2" t="s">
        <v>42</v>
      </c>
      <c r="E307" s="3" t="s">
        <v>351</v>
      </c>
      <c r="F307" s="10">
        <v>2</v>
      </c>
      <c r="G307" s="6">
        <v>9</v>
      </c>
      <c r="H307" s="15">
        <f t="shared" si="10"/>
        <v>26</v>
      </c>
    </row>
    <row r="308" spans="2:8" x14ac:dyDescent="0.25">
      <c r="B308" s="1" t="s">
        <v>289</v>
      </c>
      <c r="C308" s="8" t="s">
        <v>22</v>
      </c>
      <c r="D308" s="2" t="s">
        <v>42</v>
      </c>
      <c r="E308" s="3" t="s">
        <v>352</v>
      </c>
      <c r="F308" s="10">
        <v>7.5170000000000003</v>
      </c>
      <c r="G308" s="6">
        <v>9</v>
      </c>
      <c r="H308" s="15">
        <f t="shared" si="10"/>
        <v>97.721000000000004</v>
      </c>
    </row>
    <row r="309" spans="2:8" x14ac:dyDescent="0.25">
      <c r="B309" s="1" t="s">
        <v>289</v>
      </c>
      <c r="C309" s="8" t="s">
        <v>22</v>
      </c>
      <c r="D309" s="2" t="s">
        <v>42</v>
      </c>
      <c r="E309" s="3" t="s">
        <v>353</v>
      </c>
      <c r="F309" s="10">
        <v>20.579000000000001</v>
      </c>
      <c r="G309" s="6">
        <v>9</v>
      </c>
      <c r="H309" s="15">
        <f t="shared" si="10"/>
        <v>267.52699999999999</v>
      </c>
    </row>
    <row r="310" spans="2:8" x14ac:dyDescent="0.25">
      <c r="B310" s="1" t="s">
        <v>289</v>
      </c>
      <c r="C310" s="8" t="s">
        <v>22</v>
      </c>
      <c r="D310" s="2" t="s">
        <v>42</v>
      </c>
      <c r="E310" s="3" t="s">
        <v>354</v>
      </c>
      <c r="F310" s="10">
        <v>17.065000000000001</v>
      </c>
      <c r="G310" s="6">
        <v>9</v>
      </c>
      <c r="H310" s="15">
        <f t="shared" si="10"/>
        <v>221.84500000000003</v>
      </c>
    </row>
    <row r="311" spans="2:8" x14ac:dyDescent="0.25">
      <c r="B311" s="1" t="s">
        <v>289</v>
      </c>
      <c r="C311" s="8" t="s">
        <v>22</v>
      </c>
      <c r="D311" s="2" t="s">
        <v>42</v>
      </c>
      <c r="E311" s="3" t="s">
        <v>355</v>
      </c>
      <c r="F311" s="10">
        <v>238.30799999999999</v>
      </c>
      <c r="G311" s="6">
        <v>7</v>
      </c>
      <c r="H311" s="15">
        <f t="shared" si="10"/>
        <v>3098.0039999999999</v>
      </c>
    </row>
    <row r="312" spans="2:8" x14ac:dyDescent="0.25">
      <c r="B312" s="1" t="s">
        <v>289</v>
      </c>
      <c r="C312" s="8" t="s">
        <v>22</v>
      </c>
      <c r="D312" s="2" t="s">
        <v>42</v>
      </c>
      <c r="E312" s="3" t="s">
        <v>356</v>
      </c>
      <c r="F312" s="10">
        <v>25.399000000000001</v>
      </c>
      <c r="G312" s="6">
        <v>9</v>
      </c>
      <c r="H312" s="15">
        <f t="shared" si="10"/>
        <v>330.18700000000001</v>
      </c>
    </row>
    <row r="313" spans="2:8" x14ac:dyDescent="0.25">
      <c r="B313" s="1" t="s">
        <v>289</v>
      </c>
      <c r="C313" s="8" t="s">
        <v>22</v>
      </c>
      <c r="D313" s="2" t="s">
        <v>42</v>
      </c>
      <c r="E313" s="3" t="s">
        <v>357</v>
      </c>
      <c r="F313" s="10">
        <v>11.845000000000001</v>
      </c>
      <c r="G313" s="6">
        <v>7</v>
      </c>
      <c r="H313" s="15">
        <f t="shared" ref="H313:H332" si="11">F313*13</f>
        <v>153.98500000000001</v>
      </c>
    </row>
    <row r="314" spans="2:8" x14ac:dyDescent="0.25">
      <c r="B314" s="1" t="s">
        <v>289</v>
      </c>
      <c r="C314" s="8" t="s">
        <v>22</v>
      </c>
      <c r="D314" s="2" t="s">
        <v>42</v>
      </c>
      <c r="E314" s="3" t="s">
        <v>358</v>
      </c>
      <c r="F314" s="10">
        <v>31.486000000000001</v>
      </c>
      <c r="G314" s="6">
        <v>7</v>
      </c>
      <c r="H314" s="15">
        <f t="shared" si="11"/>
        <v>409.31799999999998</v>
      </c>
    </row>
    <row r="315" spans="2:8" x14ac:dyDescent="0.25">
      <c r="B315" s="1" t="s">
        <v>289</v>
      </c>
      <c r="C315" s="8" t="s">
        <v>22</v>
      </c>
      <c r="D315" s="2" t="s">
        <v>42</v>
      </c>
      <c r="E315" s="3" t="s">
        <v>359</v>
      </c>
      <c r="F315" s="10">
        <v>25.571000000000002</v>
      </c>
      <c r="G315" s="6">
        <v>7</v>
      </c>
      <c r="H315" s="15">
        <f t="shared" si="11"/>
        <v>332.423</v>
      </c>
    </row>
    <row r="316" spans="2:8" x14ac:dyDescent="0.25">
      <c r="B316" s="1" t="s">
        <v>289</v>
      </c>
      <c r="C316" s="8" t="s">
        <v>22</v>
      </c>
      <c r="D316" s="2" t="s">
        <v>42</v>
      </c>
      <c r="E316" s="3" t="s">
        <v>360</v>
      </c>
      <c r="F316" s="10">
        <v>4.141</v>
      </c>
      <c r="G316" s="6">
        <v>7</v>
      </c>
      <c r="H316" s="15">
        <f t="shared" si="11"/>
        <v>53.832999999999998</v>
      </c>
    </row>
    <row r="317" spans="2:8" x14ac:dyDescent="0.25">
      <c r="B317" s="1" t="s">
        <v>289</v>
      </c>
      <c r="C317" s="8" t="s">
        <v>22</v>
      </c>
      <c r="D317" s="2" t="s">
        <v>42</v>
      </c>
      <c r="E317" s="3" t="s">
        <v>361</v>
      </c>
      <c r="F317" s="10">
        <v>42.89</v>
      </c>
      <c r="G317" s="6">
        <v>9</v>
      </c>
      <c r="H317" s="15">
        <f t="shared" si="11"/>
        <v>557.57000000000005</v>
      </c>
    </row>
    <row r="318" spans="2:8" x14ac:dyDescent="0.25">
      <c r="B318" s="1" t="s">
        <v>289</v>
      </c>
      <c r="C318" s="8" t="s">
        <v>22</v>
      </c>
      <c r="D318" s="2" t="s">
        <v>42</v>
      </c>
      <c r="E318" s="3" t="s">
        <v>362</v>
      </c>
      <c r="F318" s="10">
        <v>14.824</v>
      </c>
      <c r="G318" s="6">
        <v>9</v>
      </c>
      <c r="H318" s="15">
        <f t="shared" si="11"/>
        <v>192.71199999999999</v>
      </c>
    </row>
    <row r="319" spans="2:8" x14ac:dyDescent="0.25">
      <c r="B319" s="1" t="s">
        <v>289</v>
      </c>
      <c r="C319" s="8" t="s">
        <v>22</v>
      </c>
      <c r="D319" s="2" t="s">
        <v>42</v>
      </c>
      <c r="E319" s="3" t="s">
        <v>363</v>
      </c>
      <c r="F319" s="10">
        <v>3.5409999999999999</v>
      </c>
      <c r="G319" s="6">
        <v>9</v>
      </c>
      <c r="H319" s="15">
        <f t="shared" si="11"/>
        <v>46.033000000000001</v>
      </c>
    </row>
    <row r="320" spans="2:8" x14ac:dyDescent="0.25">
      <c r="B320" s="1" t="s">
        <v>289</v>
      </c>
      <c r="C320" s="8" t="s">
        <v>22</v>
      </c>
      <c r="D320" s="2" t="s">
        <v>42</v>
      </c>
      <c r="E320" s="3" t="s">
        <v>364</v>
      </c>
      <c r="F320" s="10">
        <v>25.588999999999999</v>
      </c>
      <c r="G320" s="6">
        <v>7</v>
      </c>
      <c r="H320" s="15">
        <f t="shared" si="11"/>
        <v>332.65699999999998</v>
      </c>
    </row>
    <row r="321" spans="2:8" x14ac:dyDescent="0.25">
      <c r="B321" s="1" t="s">
        <v>289</v>
      </c>
      <c r="C321" s="8" t="s">
        <v>22</v>
      </c>
      <c r="D321" s="2" t="s">
        <v>42</v>
      </c>
      <c r="E321" s="3" t="s">
        <v>365</v>
      </c>
      <c r="F321" s="10">
        <v>10.548</v>
      </c>
      <c r="G321" s="6">
        <v>7</v>
      </c>
      <c r="H321" s="15">
        <f t="shared" si="11"/>
        <v>137.124</v>
      </c>
    </row>
    <row r="322" spans="2:8" x14ac:dyDescent="0.25">
      <c r="B322" s="1" t="s">
        <v>289</v>
      </c>
      <c r="C322" s="8" t="s">
        <v>22</v>
      </c>
      <c r="D322" s="2" t="s">
        <v>42</v>
      </c>
      <c r="E322" s="3" t="s">
        <v>366</v>
      </c>
      <c r="F322" s="10">
        <v>84.491</v>
      </c>
      <c r="G322" s="6">
        <v>9</v>
      </c>
      <c r="H322" s="15">
        <f t="shared" si="11"/>
        <v>1098.383</v>
      </c>
    </row>
    <row r="323" spans="2:8" x14ac:dyDescent="0.25">
      <c r="B323" s="1" t="s">
        <v>289</v>
      </c>
      <c r="C323" s="8" t="s">
        <v>22</v>
      </c>
      <c r="D323" s="2" t="s">
        <v>42</v>
      </c>
      <c r="E323" s="3" t="s">
        <v>367</v>
      </c>
      <c r="F323" s="10">
        <v>23.079000000000001</v>
      </c>
      <c r="G323" s="6">
        <v>9</v>
      </c>
      <c r="H323" s="15">
        <f t="shared" si="11"/>
        <v>300.02699999999999</v>
      </c>
    </row>
    <row r="324" spans="2:8" x14ac:dyDescent="0.25">
      <c r="B324" s="1" t="s">
        <v>289</v>
      </c>
      <c r="C324" s="8" t="s">
        <v>22</v>
      </c>
      <c r="D324" s="2" t="s">
        <v>42</v>
      </c>
      <c r="E324" s="3" t="s">
        <v>368</v>
      </c>
      <c r="F324" s="10">
        <v>4.24</v>
      </c>
      <c r="G324" s="6">
        <v>9</v>
      </c>
      <c r="H324" s="15">
        <f t="shared" si="11"/>
        <v>55.120000000000005</v>
      </c>
    </row>
    <row r="325" spans="2:8" x14ac:dyDescent="0.25">
      <c r="B325" s="1" t="s">
        <v>289</v>
      </c>
      <c r="C325" s="8" t="s">
        <v>22</v>
      </c>
      <c r="D325" s="2" t="s">
        <v>42</v>
      </c>
      <c r="E325" s="3" t="s">
        <v>369</v>
      </c>
      <c r="F325" s="10">
        <v>13.157999999999999</v>
      </c>
      <c r="G325" s="6">
        <v>9</v>
      </c>
      <c r="H325" s="15">
        <f t="shared" si="11"/>
        <v>171.054</v>
      </c>
    </row>
    <row r="326" spans="2:8" x14ac:dyDescent="0.25">
      <c r="B326" s="1" t="s">
        <v>289</v>
      </c>
      <c r="C326" s="8" t="s">
        <v>22</v>
      </c>
      <c r="D326" s="2" t="s">
        <v>42</v>
      </c>
      <c r="E326" s="3" t="s">
        <v>370</v>
      </c>
      <c r="F326" s="10">
        <v>3.2069999999999999</v>
      </c>
      <c r="G326" s="6">
        <v>9</v>
      </c>
      <c r="H326" s="15">
        <f t="shared" si="11"/>
        <v>41.690999999999995</v>
      </c>
    </row>
    <row r="327" spans="2:8" x14ac:dyDescent="0.25">
      <c r="B327" s="1" t="s">
        <v>289</v>
      </c>
      <c r="C327" s="8" t="s">
        <v>22</v>
      </c>
      <c r="D327" s="2" t="s">
        <v>42</v>
      </c>
      <c r="E327" s="3" t="s">
        <v>371</v>
      </c>
      <c r="F327" s="10">
        <v>3.7410000000000001</v>
      </c>
      <c r="G327" s="6">
        <v>9</v>
      </c>
      <c r="H327" s="15">
        <f t="shared" si="11"/>
        <v>48.633000000000003</v>
      </c>
    </row>
    <row r="328" spans="2:8" x14ac:dyDescent="0.25">
      <c r="B328" s="1" t="s">
        <v>289</v>
      </c>
      <c r="C328" s="8" t="s">
        <v>22</v>
      </c>
      <c r="D328" s="2" t="s">
        <v>42</v>
      </c>
      <c r="E328" s="3" t="s">
        <v>372</v>
      </c>
      <c r="F328" s="10">
        <v>2.7959999999999998</v>
      </c>
      <c r="G328" s="6">
        <v>9</v>
      </c>
      <c r="H328" s="15">
        <f t="shared" si="11"/>
        <v>36.347999999999999</v>
      </c>
    </row>
    <row r="329" spans="2:8" x14ac:dyDescent="0.25">
      <c r="B329" s="1" t="s">
        <v>289</v>
      </c>
      <c r="C329" s="2" t="s">
        <v>341</v>
      </c>
      <c r="D329" s="2" t="s">
        <v>42</v>
      </c>
      <c r="E329" s="3" t="s">
        <v>373</v>
      </c>
      <c r="F329" s="10">
        <v>2.6619999999999999</v>
      </c>
      <c r="G329" s="6">
        <v>9</v>
      </c>
      <c r="H329" s="15">
        <f t="shared" si="11"/>
        <v>34.606000000000002</v>
      </c>
    </row>
    <row r="330" spans="2:8" x14ac:dyDescent="0.25">
      <c r="B330" s="1" t="s">
        <v>289</v>
      </c>
      <c r="C330" s="2" t="s">
        <v>341</v>
      </c>
      <c r="D330" s="2" t="s">
        <v>42</v>
      </c>
      <c r="E330" s="3" t="s">
        <v>374</v>
      </c>
      <c r="F330" s="10">
        <v>1.5569999999999999</v>
      </c>
      <c r="G330" s="6">
        <v>9</v>
      </c>
      <c r="H330" s="15">
        <f t="shared" si="11"/>
        <v>20.241</v>
      </c>
    </row>
    <row r="331" spans="2:8" x14ac:dyDescent="0.25">
      <c r="B331" s="1" t="s">
        <v>289</v>
      </c>
      <c r="C331" s="2" t="s">
        <v>375</v>
      </c>
      <c r="D331" s="2" t="s">
        <v>42</v>
      </c>
      <c r="E331" s="3" t="s">
        <v>376</v>
      </c>
      <c r="F331" s="10">
        <v>5.9379999999999997</v>
      </c>
      <c r="G331" s="6">
        <v>9</v>
      </c>
      <c r="H331" s="15">
        <f t="shared" si="11"/>
        <v>77.194000000000003</v>
      </c>
    </row>
    <row r="332" spans="2:8" x14ac:dyDescent="0.25">
      <c r="B332" s="1" t="s">
        <v>289</v>
      </c>
      <c r="C332" s="2" t="s">
        <v>377</v>
      </c>
      <c r="D332" s="2" t="s">
        <v>42</v>
      </c>
      <c r="E332" s="3" t="s">
        <v>378</v>
      </c>
      <c r="F332" s="10">
        <v>8.6630000000000003</v>
      </c>
      <c r="G332" s="6">
        <v>9</v>
      </c>
      <c r="H332" s="15">
        <f t="shared" si="11"/>
        <v>112.619</v>
      </c>
    </row>
    <row r="333" spans="2:8" x14ac:dyDescent="0.25">
      <c r="B333" s="1" t="s">
        <v>289</v>
      </c>
      <c r="C333" s="8" t="s">
        <v>22</v>
      </c>
      <c r="D333" s="2" t="s">
        <v>81</v>
      </c>
      <c r="E333" s="3" t="s">
        <v>379</v>
      </c>
      <c r="F333" s="10">
        <v>8.3290000000000006</v>
      </c>
      <c r="G333" s="6">
        <v>9</v>
      </c>
      <c r="H333" s="15">
        <f>F333*15</f>
        <v>124.935</v>
      </c>
    </row>
    <row r="334" spans="2:8" x14ac:dyDescent="0.25">
      <c r="B334" s="1" t="s">
        <v>289</v>
      </c>
      <c r="C334" s="8" t="s">
        <v>22</v>
      </c>
      <c r="D334" s="2" t="s">
        <v>81</v>
      </c>
      <c r="E334" s="3" t="s">
        <v>380</v>
      </c>
      <c r="F334" s="10">
        <v>15.64</v>
      </c>
      <c r="G334" s="6">
        <v>9</v>
      </c>
      <c r="H334" s="15">
        <f t="shared" ref="H334:H348" si="12">F334*15</f>
        <v>234.60000000000002</v>
      </c>
    </row>
    <row r="335" spans="2:8" x14ac:dyDescent="0.25">
      <c r="B335" s="1" t="s">
        <v>289</v>
      </c>
      <c r="C335" s="8" t="s">
        <v>22</v>
      </c>
      <c r="D335" s="2" t="s">
        <v>81</v>
      </c>
      <c r="E335" s="3" t="s">
        <v>381</v>
      </c>
      <c r="F335" s="10">
        <v>10.061</v>
      </c>
      <c r="G335" s="6">
        <v>9</v>
      </c>
      <c r="H335" s="15">
        <f t="shared" si="12"/>
        <v>150.91499999999999</v>
      </c>
    </row>
    <row r="336" spans="2:8" x14ac:dyDescent="0.25">
      <c r="B336" s="1" t="s">
        <v>289</v>
      </c>
      <c r="C336" s="8" t="s">
        <v>22</v>
      </c>
      <c r="D336" s="2" t="s">
        <v>81</v>
      </c>
      <c r="E336" s="3" t="s">
        <v>382</v>
      </c>
      <c r="F336" s="10">
        <v>6.0739999999999998</v>
      </c>
      <c r="G336" s="6">
        <v>9</v>
      </c>
      <c r="H336" s="15">
        <f t="shared" si="12"/>
        <v>91.11</v>
      </c>
    </row>
    <row r="337" spans="2:8" x14ac:dyDescent="0.25">
      <c r="B337" s="1" t="s">
        <v>289</v>
      </c>
      <c r="C337" s="8" t="s">
        <v>22</v>
      </c>
      <c r="D337" s="2" t="s">
        <v>81</v>
      </c>
      <c r="E337" s="3" t="s">
        <v>383</v>
      </c>
      <c r="F337" s="10">
        <v>2.0489999999999999</v>
      </c>
      <c r="G337" s="6">
        <v>9</v>
      </c>
      <c r="H337" s="15">
        <f t="shared" si="12"/>
        <v>30.734999999999999</v>
      </c>
    </row>
    <row r="338" spans="2:8" x14ac:dyDescent="0.25">
      <c r="B338" s="1" t="s">
        <v>289</v>
      </c>
      <c r="C338" s="8" t="s">
        <v>22</v>
      </c>
      <c r="D338" s="2" t="s">
        <v>81</v>
      </c>
      <c r="E338" s="3" t="s">
        <v>384</v>
      </c>
      <c r="F338" s="10">
        <v>4.3339999999999996</v>
      </c>
      <c r="G338" s="6">
        <v>9</v>
      </c>
      <c r="H338" s="15">
        <f t="shared" si="12"/>
        <v>65.009999999999991</v>
      </c>
    </row>
    <row r="339" spans="2:8" x14ac:dyDescent="0.25">
      <c r="B339" s="1" t="s">
        <v>289</v>
      </c>
      <c r="C339" s="8" t="s">
        <v>22</v>
      </c>
      <c r="D339" s="2" t="s">
        <v>81</v>
      </c>
      <c r="E339" s="3" t="s">
        <v>385</v>
      </c>
      <c r="F339" s="10">
        <v>2.859</v>
      </c>
      <c r="G339" s="6">
        <v>9</v>
      </c>
      <c r="H339" s="15">
        <f t="shared" si="12"/>
        <v>42.884999999999998</v>
      </c>
    </row>
    <row r="340" spans="2:8" x14ac:dyDescent="0.25">
      <c r="B340" s="1" t="s">
        <v>289</v>
      </c>
      <c r="C340" s="8" t="s">
        <v>22</v>
      </c>
      <c r="D340" s="2" t="s">
        <v>81</v>
      </c>
      <c r="E340" s="3" t="s">
        <v>386</v>
      </c>
      <c r="F340" s="10">
        <v>0.67900000000000005</v>
      </c>
      <c r="G340" s="6">
        <v>9</v>
      </c>
      <c r="H340" s="15">
        <f t="shared" si="12"/>
        <v>10.185</v>
      </c>
    </row>
    <row r="341" spans="2:8" x14ac:dyDescent="0.25">
      <c r="B341" s="1" t="s">
        <v>289</v>
      </c>
      <c r="C341" s="8" t="s">
        <v>22</v>
      </c>
      <c r="D341" s="2" t="s">
        <v>81</v>
      </c>
      <c r="E341" s="3" t="s">
        <v>387</v>
      </c>
      <c r="F341" s="10">
        <v>7.4039999999999999</v>
      </c>
      <c r="G341" s="6">
        <v>9</v>
      </c>
      <c r="H341" s="15">
        <f t="shared" si="12"/>
        <v>111.06</v>
      </c>
    </row>
    <row r="342" spans="2:8" x14ac:dyDescent="0.25">
      <c r="B342" s="1" t="s">
        <v>289</v>
      </c>
      <c r="C342" s="2" t="s">
        <v>341</v>
      </c>
      <c r="D342" s="2" t="s">
        <v>81</v>
      </c>
      <c r="E342" s="3" t="s">
        <v>388</v>
      </c>
      <c r="F342" s="10">
        <v>0.64100000000000001</v>
      </c>
      <c r="G342" s="6">
        <v>10</v>
      </c>
      <c r="H342" s="15">
        <f t="shared" si="12"/>
        <v>9.6150000000000002</v>
      </c>
    </row>
    <row r="343" spans="2:8" x14ac:dyDescent="0.25">
      <c r="B343" s="1" t="s">
        <v>289</v>
      </c>
      <c r="C343" s="2" t="s">
        <v>341</v>
      </c>
      <c r="D343" s="2" t="s">
        <v>81</v>
      </c>
      <c r="E343" s="3" t="s">
        <v>389</v>
      </c>
      <c r="F343" s="10">
        <v>0.36799999999999999</v>
      </c>
      <c r="G343" s="6">
        <v>10</v>
      </c>
      <c r="H343" s="15">
        <f t="shared" si="12"/>
        <v>5.52</v>
      </c>
    </row>
    <row r="344" spans="2:8" x14ac:dyDescent="0.25">
      <c r="B344" s="1" t="s">
        <v>289</v>
      </c>
      <c r="C344" s="2" t="s">
        <v>341</v>
      </c>
      <c r="D344" s="2" t="s">
        <v>81</v>
      </c>
      <c r="E344" s="3" t="s">
        <v>390</v>
      </c>
      <c r="F344" s="10">
        <v>0.63500000000000001</v>
      </c>
      <c r="G344" s="6">
        <v>10</v>
      </c>
      <c r="H344" s="15">
        <f t="shared" si="12"/>
        <v>9.5250000000000004</v>
      </c>
    </row>
    <row r="345" spans="2:8" x14ac:dyDescent="0.25">
      <c r="B345" s="1" t="s">
        <v>289</v>
      </c>
      <c r="C345" s="2" t="s">
        <v>392</v>
      </c>
      <c r="D345" s="2" t="s">
        <v>81</v>
      </c>
      <c r="E345" s="3" t="s">
        <v>391</v>
      </c>
      <c r="F345" s="10">
        <v>0.83599999999999997</v>
      </c>
      <c r="G345" s="6">
        <v>9</v>
      </c>
      <c r="H345" s="15">
        <f t="shared" si="12"/>
        <v>12.54</v>
      </c>
    </row>
    <row r="346" spans="2:8" x14ac:dyDescent="0.25">
      <c r="B346" s="1" t="s">
        <v>289</v>
      </c>
      <c r="C346" s="2" t="s">
        <v>394</v>
      </c>
      <c r="D346" s="2" t="s">
        <v>81</v>
      </c>
      <c r="E346" s="3" t="s">
        <v>393</v>
      </c>
      <c r="F346" s="10">
        <v>0.95</v>
      </c>
      <c r="G346" s="6">
        <v>9</v>
      </c>
      <c r="H346" s="15">
        <f t="shared" si="12"/>
        <v>14.25</v>
      </c>
    </row>
    <row r="347" spans="2:8" x14ac:dyDescent="0.25">
      <c r="B347" s="1" t="s">
        <v>289</v>
      </c>
      <c r="C347" s="2" t="s">
        <v>396</v>
      </c>
      <c r="D347" s="2" t="s">
        <v>81</v>
      </c>
      <c r="E347" s="3" t="s">
        <v>395</v>
      </c>
      <c r="F347" s="10">
        <v>2.9940000000000002</v>
      </c>
      <c r="G347" s="6">
        <v>9</v>
      </c>
      <c r="H347" s="15">
        <f t="shared" si="12"/>
        <v>44.910000000000004</v>
      </c>
    </row>
    <row r="348" spans="2:8" x14ac:dyDescent="0.25">
      <c r="B348" s="1" t="s">
        <v>289</v>
      </c>
      <c r="C348" s="2" t="s">
        <v>398</v>
      </c>
      <c r="D348" s="2" t="s">
        <v>81</v>
      </c>
      <c r="E348" s="3" t="s">
        <v>397</v>
      </c>
      <c r="F348" s="10">
        <v>1.6080000000000001</v>
      </c>
      <c r="G348" s="6">
        <v>10</v>
      </c>
      <c r="H348" s="15">
        <f t="shared" si="12"/>
        <v>24.12</v>
      </c>
    </row>
    <row r="349" spans="2:8" x14ac:dyDescent="0.25">
      <c r="B349" s="20" t="s">
        <v>735</v>
      </c>
      <c r="C349" s="20"/>
      <c r="D349" s="20"/>
      <c r="E349" s="20"/>
      <c r="F349" s="20"/>
      <c r="G349" s="20"/>
      <c r="H349" s="20"/>
    </row>
    <row r="350" spans="2:8" x14ac:dyDescent="0.25">
      <c r="B350" s="1" t="s">
        <v>399</v>
      </c>
      <c r="C350" s="2" t="s">
        <v>400</v>
      </c>
      <c r="D350" s="2" t="s">
        <v>11</v>
      </c>
      <c r="E350" s="3" t="s">
        <v>401</v>
      </c>
      <c r="F350" s="10">
        <v>3.6150000000000002</v>
      </c>
      <c r="G350" s="6">
        <v>9</v>
      </c>
      <c r="H350" s="15">
        <f>F350*7</f>
        <v>25.305</v>
      </c>
    </row>
    <row r="351" spans="2:8" x14ac:dyDescent="0.25">
      <c r="B351" s="1" t="s">
        <v>399</v>
      </c>
      <c r="C351" s="2" t="s">
        <v>402</v>
      </c>
      <c r="D351" s="2" t="s">
        <v>11</v>
      </c>
      <c r="E351" s="3" t="s">
        <v>403</v>
      </c>
      <c r="F351" s="10">
        <v>1.611</v>
      </c>
      <c r="G351" s="6">
        <v>9</v>
      </c>
      <c r="H351" s="15">
        <f t="shared" ref="H351:H396" si="13">F351*7</f>
        <v>11.276999999999999</v>
      </c>
    </row>
    <row r="352" spans="2:8" x14ac:dyDescent="0.25">
      <c r="B352" s="1" t="s">
        <v>399</v>
      </c>
      <c r="C352" s="2" t="s">
        <v>22</v>
      </c>
      <c r="D352" s="2" t="s">
        <v>11</v>
      </c>
      <c r="E352" s="3" t="s">
        <v>404</v>
      </c>
      <c r="F352" s="10">
        <v>12.675000000000001</v>
      </c>
      <c r="G352" s="6">
        <v>10</v>
      </c>
      <c r="H352" s="15">
        <f t="shared" si="13"/>
        <v>88.725000000000009</v>
      </c>
    </row>
    <row r="353" spans="2:8" x14ac:dyDescent="0.25">
      <c r="B353" s="1" t="s">
        <v>399</v>
      </c>
      <c r="C353" s="2" t="s">
        <v>405</v>
      </c>
      <c r="D353" s="2" t="s">
        <v>11</v>
      </c>
      <c r="E353" s="3" t="s">
        <v>406</v>
      </c>
      <c r="F353" s="10">
        <v>21.638999999999999</v>
      </c>
      <c r="G353" s="6">
        <v>9</v>
      </c>
      <c r="H353" s="15">
        <f t="shared" si="13"/>
        <v>151.47299999999998</v>
      </c>
    </row>
    <row r="354" spans="2:8" x14ac:dyDescent="0.25">
      <c r="B354" s="1" t="s">
        <v>399</v>
      </c>
      <c r="C354" s="2" t="s">
        <v>407</v>
      </c>
      <c r="D354" s="2" t="s">
        <v>11</v>
      </c>
      <c r="E354" s="3" t="s">
        <v>408</v>
      </c>
      <c r="F354" s="10">
        <v>7.0140000000000002</v>
      </c>
      <c r="G354" s="6">
        <v>9</v>
      </c>
      <c r="H354" s="15">
        <f t="shared" si="13"/>
        <v>49.097999999999999</v>
      </c>
    </row>
    <row r="355" spans="2:8" x14ac:dyDescent="0.25">
      <c r="B355" s="1" t="s">
        <v>399</v>
      </c>
      <c r="C355" s="2" t="s">
        <v>405</v>
      </c>
      <c r="D355" s="2" t="s">
        <v>11</v>
      </c>
      <c r="E355" s="3" t="s">
        <v>409</v>
      </c>
      <c r="F355" s="10">
        <v>56.442</v>
      </c>
      <c r="G355" s="6">
        <v>9</v>
      </c>
      <c r="H355" s="15">
        <f t="shared" si="13"/>
        <v>395.09399999999999</v>
      </c>
    </row>
    <row r="356" spans="2:8" x14ac:dyDescent="0.25">
      <c r="B356" s="1" t="s">
        <v>399</v>
      </c>
      <c r="C356" s="2" t="s">
        <v>405</v>
      </c>
      <c r="D356" s="2" t="s">
        <v>11</v>
      </c>
      <c r="E356" s="3" t="s">
        <v>410</v>
      </c>
      <c r="F356" s="10">
        <v>2.5470000000000002</v>
      </c>
      <c r="G356" s="6">
        <v>9</v>
      </c>
      <c r="H356" s="15">
        <f t="shared" si="13"/>
        <v>17.829000000000001</v>
      </c>
    </row>
    <row r="357" spans="2:8" x14ac:dyDescent="0.25">
      <c r="B357" s="1" t="s">
        <v>399</v>
      </c>
      <c r="C357" s="2" t="s">
        <v>405</v>
      </c>
      <c r="D357" s="2" t="s">
        <v>11</v>
      </c>
      <c r="E357" s="3" t="s">
        <v>411</v>
      </c>
      <c r="F357" s="10">
        <v>1.4350000000000001</v>
      </c>
      <c r="G357" s="6">
        <v>9</v>
      </c>
      <c r="H357" s="15">
        <f t="shared" si="13"/>
        <v>10.045</v>
      </c>
    </row>
    <row r="358" spans="2:8" x14ac:dyDescent="0.25">
      <c r="B358" s="1" t="s">
        <v>399</v>
      </c>
      <c r="C358" s="2" t="s">
        <v>412</v>
      </c>
      <c r="D358" s="2" t="s">
        <v>11</v>
      </c>
      <c r="E358" s="3" t="s">
        <v>413</v>
      </c>
      <c r="F358" s="10">
        <v>4.931</v>
      </c>
      <c r="G358" s="6">
        <v>9</v>
      </c>
      <c r="H358" s="15">
        <f t="shared" si="13"/>
        <v>34.517000000000003</v>
      </c>
    </row>
    <row r="359" spans="2:8" x14ac:dyDescent="0.25">
      <c r="B359" s="1" t="s">
        <v>399</v>
      </c>
      <c r="C359" s="2" t="s">
        <v>414</v>
      </c>
      <c r="D359" s="2" t="s">
        <v>11</v>
      </c>
      <c r="E359" s="3" t="s">
        <v>415</v>
      </c>
      <c r="F359" s="10">
        <v>3.1629999999999998</v>
      </c>
      <c r="G359" s="6">
        <v>9</v>
      </c>
      <c r="H359" s="15">
        <f t="shared" si="13"/>
        <v>22.140999999999998</v>
      </c>
    </row>
    <row r="360" spans="2:8" x14ac:dyDescent="0.25">
      <c r="B360" s="1" t="s">
        <v>399</v>
      </c>
      <c r="C360" s="2" t="s">
        <v>416</v>
      </c>
      <c r="D360" s="2" t="s">
        <v>11</v>
      </c>
      <c r="E360" s="3" t="s">
        <v>417</v>
      </c>
      <c r="F360" s="10">
        <v>11.808</v>
      </c>
      <c r="G360" s="6">
        <v>9</v>
      </c>
      <c r="H360" s="15">
        <f t="shared" si="13"/>
        <v>82.656000000000006</v>
      </c>
    </row>
    <row r="361" spans="2:8" x14ac:dyDescent="0.25">
      <c r="B361" s="1" t="s">
        <v>399</v>
      </c>
      <c r="C361" s="2" t="s">
        <v>412</v>
      </c>
      <c r="D361" s="2" t="s">
        <v>11</v>
      </c>
      <c r="E361" s="3" t="s">
        <v>418</v>
      </c>
      <c r="F361" s="10">
        <v>3.5190000000000001</v>
      </c>
      <c r="G361" s="6">
        <v>9</v>
      </c>
      <c r="H361" s="15">
        <f t="shared" si="13"/>
        <v>24.633000000000003</v>
      </c>
    </row>
    <row r="362" spans="2:8" x14ac:dyDescent="0.25">
      <c r="B362" s="1" t="s">
        <v>399</v>
      </c>
      <c r="C362" s="2" t="s">
        <v>402</v>
      </c>
      <c r="D362" s="2" t="s">
        <v>11</v>
      </c>
      <c r="E362" s="3" t="s">
        <v>419</v>
      </c>
      <c r="F362" s="10">
        <v>9.6950000000000003</v>
      </c>
      <c r="G362" s="6">
        <v>9</v>
      </c>
      <c r="H362" s="15">
        <f t="shared" si="13"/>
        <v>67.865000000000009</v>
      </c>
    </row>
    <row r="363" spans="2:8" x14ac:dyDescent="0.25">
      <c r="B363" s="1" t="s">
        <v>399</v>
      </c>
      <c r="C363" s="2" t="s">
        <v>420</v>
      </c>
      <c r="D363" s="2" t="s">
        <v>11</v>
      </c>
      <c r="E363" s="3" t="s">
        <v>421</v>
      </c>
      <c r="F363" s="10">
        <v>2.9460000000000002</v>
      </c>
      <c r="G363" s="6">
        <v>9</v>
      </c>
      <c r="H363" s="15">
        <f t="shared" si="13"/>
        <v>20.622</v>
      </c>
    </row>
    <row r="364" spans="2:8" x14ac:dyDescent="0.25">
      <c r="B364" s="1" t="s">
        <v>399</v>
      </c>
      <c r="C364" s="2" t="s">
        <v>422</v>
      </c>
      <c r="D364" s="2" t="s">
        <v>11</v>
      </c>
      <c r="E364" s="3" t="s">
        <v>423</v>
      </c>
      <c r="F364" s="10">
        <v>1.966</v>
      </c>
      <c r="G364" s="6">
        <v>9</v>
      </c>
      <c r="H364" s="15">
        <f t="shared" si="13"/>
        <v>13.762</v>
      </c>
    </row>
    <row r="365" spans="2:8" x14ac:dyDescent="0.25">
      <c r="B365" s="1" t="s">
        <v>399</v>
      </c>
      <c r="C365" s="2" t="s">
        <v>424</v>
      </c>
      <c r="D365" s="2" t="s">
        <v>11</v>
      </c>
      <c r="E365" s="3" t="s">
        <v>425</v>
      </c>
      <c r="F365" s="10">
        <v>1.175</v>
      </c>
      <c r="G365" s="6">
        <v>9</v>
      </c>
      <c r="H365" s="15">
        <f t="shared" si="13"/>
        <v>8.2249999999999996</v>
      </c>
    </row>
    <row r="366" spans="2:8" x14ac:dyDescent="0.25">
      <c r="B366" s="1" t="s">
        <v>399</v>
      </c>
      <c r="C366" s="2" t="s">
        <v>426</v>
      </c>
      <c r="D366" s="2" t="s">
        <v>11</v>
      </c>
      <c r="E366" s="3" t="s">
        <v>427</v>
      </c>
      <c r="F366" s="10">
        <v>1.117</v>
      </c>
      <c r="G366" s="6">
        <v>9</v>
      </c>
      <c r="H366" s="15">
        <f t="shared" si="13"/>
        <v>7.819</v>
      </c>
    </row>
    <row r="367" spans="2:8" x14ac:dyDescent="0.25">
      <c r="B367" s="1" t="s">
        <v>399</v>
      </c>
      <c r="C367" s="2" t="s">
        <v>428</v>
      </c>
      <c r="D367" s="2" t="s">
        <v>11</v>
      </c>
      <c r="E367" s="3" t="s">
        <v>429</v>
      </c>
      <c r="F367" s="10">
        <v>1.4490000000000001</v>
      </c>
      <c r="G367" s="6">
        <v>9</v>
      </c>
      <c r="H367" s="15">
        <f t="shared" si="13"/>
        <v>10.143000000000001</v>
      </c>
    </row>
    <row r="368" spans="2:8" x14ac:dyDescent="0.25">
      <c r="B368" s="1" t="s">
        <v>399</v>
      </c>
      <c r="C368" s="2" t="s">
        <v>430</v>
      </c>
      <c r="D368" s="2" t="s">
        <v>11</v>
      </c>
      <c r="E368" s="3" t="s">
        <v>431</v>
      </c>
      <c r="F368" s="10">
        <v>1.321</v>
      </c>
      <c r="G368" s="6">
        <v>9</v>
      </c>
      <c r="H368" s="15">
        <f t="shared" si="13"/>
        <v>9.2469999999999999</v>
      </c>
    </row>
    <row r="369" spans="2:8" x14ac:dyDescent="0.25">
      <c r="B369" s="1" t="s">
        <v>399</v>
      </c>
      <c r="C369" s="2" t="s">
        <v>432</v>
      </c>
      <c r="D369" s="2" t="s">
        <v>11</v>
      </c>
      <c r="E369" s="3" t="s">
        <v>433</v>
      </c>
      <c r="F369" s="10">
        <v>17.077999999999999</v>
      </c>
      <c r="G369" s="6">
        <v>9</v>
      </c>
      <c r="H369" s="15">
        <f t="shared" si="13"/>
        <v>119.54599999999999</v>
      </c>
    </row>
    <row r="370" spans="2:8" x14ac:dyDescent="0.25">
      <c r="B370" s="1" t="s">
        <v>399</v>
      </c>
      <c r="C370" s="2" t="s">
        <v>434</v>
      </c>
      <c r="D370" s="2" t="s">
        <v>11</v>
      </c>
      <c r="E370" s="3" t="s">
        <v>435</v>
      </c>
      <c r="F370" s="10">
        <v>6.7279999999999998</v>
      </c>
      <c r="G370" s="6">
        <v>9</v>
      </c>
      <c r="H370" s="15">
        <f t="shared" si="13"/>
        <v>47.095999999999997</v>
      </c>
    </row>
    <row r="371" spans="2:8" x14ac:dyDescent="0.25">
      <c r="B371" s="1" t="s">
        <v>399</v>
      </c>
      <c r="C371" s="2" t="s">
        <v>436</v>
      </c>
      <c r="D371" s="2" t="s">
        <v>11</v>
      </c>
      <c r="E371" s="3" t="s">
        <v>437</v>
      </c>
      <c r="F371" s="10">
        <v>1.8979999999999999</v>
      </c>
      <c r="G371" s="6">
        <v>9</v>
      </c>
      <c r="H371" s="15">
        <f t="shared" si="13"/>
        <v>13.286</v>
      </c>
    </row>
    <row r="372" spans="2:8" x14ac:dyDescent="0.25">
      <c r="B372" s="1" t="s">
        <v>399</v>
      </c>
      <c r="C372" s="2" t="s">
        <v>438</v>
      </c>
      <c r="D372" s="2" t="s">
        <v>11</v>
      </c>
      <c r="E372" s="3" t="s">
        <v>439</v>
      </c>
      <c r="F372" s="10">
        <v>1.071</v>
      </c>
      <c r="G372" s="6">
        <v>6</v>
      </c>
      <c r="H372" s="15">
        <f t="shared" si="13"/>
        <v>7.4969999999999999</v>
      </c>
    </row>
    <row r="373" spans="2:8" x14ac:dyDescent="0.25">
      <c r="B373" s="1" t="s">
        <v>399</v>
      </c>
      <c r="C373" s="2" t="s">
        <v>165</v>
      </c>
      <c r="D373" s="2" t="s">
        <v>11</v>
      </c>
      <c r="E373" s="3" t="s">
        <v>440</v>
      </c>
      <c r="F373" s="10">
        <v>2.9350000000000001</v>
      </c>
      <c r="G373" s="6">
        <v>10</v>
      </c>
      <c r="H373" s="15">
        <f t="shared" si="13"/>
        <v>20.545000000000002</v>
      </c>
    </row>
    <row r="374" spans="2:8" x14ac:dyDescent="0.25">
      <c r="B374" s="1" t="s">
        <v>399</v>
      </c>
      <c r="C374" s="2" t="s">
        <v>432</v>
      </c>
      <c r="D374" s="2" t="s">
        <v>11</v>
      </c>
      <c r="E374" s="3" t="s">
        <v>441</v>
      </c>
      <c r="F374" s="10">
        <v>6.5860000000000003</v>
      </c>
      <c r="G374" s="6">
        <v>9</v>
      </c>
      <c r="H374" s="15">
        <f t="shared" si="13"/>
        <v>46.102000000000004</v>
      </c>
    </row>
    <row r="375" spans="2:8" x14ac:dyDescent="0.25">
      <c r="B375" s="1" t="s">
        <v>399</v>
      </c>
      <c r="C375" s="2" t="s">
        <v>442</v>
      </c>
      <c r="D375" s="2" t="s">
        <v>11</v>
      </c>
      <c r="E375" s="3" t="s">
        <v>443</v>
      </c>
      <c r="F375" s="10">
        <v>4.2</v>
      </c>
      <c r="G375" s="6">
        <v>9</v>
      </c>
      <c r="H375" s="15">
        <f t="shared" si="13"/>
        <v>29.400000000000002</v>
      </c>
    </row>
    <row r="376" spans="2:8" x14ac:dyDescent="0.25">
      <c r="B376" s="1" t="s">
        <v>399</v>
      </c>
      <c r="C376" s="2" t="s">
        <v>444</v>
      </c>
      <c r="D376" s="2" t="s">
        <v>11</v>
      </c>
      <c r="E376" s="3" t="s">
        <v>445</v>
      </c>
      <c r="F376" s="10">
        <v>1.2</v>
      </c>
      <c r="G376" s="6">
        <v>9</v>
      </c>
      <c r="H376" s="15">
        <f t="shared" si="13"/>
        <v>8.4</v>
      </c>
    </row>
    <row r="377" spans="2:8" x14ac:dyDescent="0.25">
      <c r="B377" s="1" t="s">
        <v>399</v>
      </c>
      <c r="C377" s="2" t="s">
        <v>446</v>
      </c>
      <c r="D377" s="2" t="s">
        <v>11</v>
      </c>
      <c r="E377" s="3" t="s">
        <v>447</v>
      </c>
      <c r="F377" s="10">
        <v>1.3240000000000001</v>
      </c>
      <c r="G377" s="6">
        <v>10</v>
      </c>
      <c r="H377" s="15">
        <f t="shared" si="13"/>
        <v>9.2680000000000007</v>
      </c>
    </row>
    <row r="378" spans="2:8" x14ac:dyDescent="0.25">
      <c r="B378" s="1" t="s">
        <v>399</v>
      </c>
      <c r="C378" s="2" t="s">
        <v>448</v>
      </c>
      <c r="D378" s="2" t="s">
        <v>11</v>
      </c>
      <c r="E378" s="3" t="s">
        <v>449</v>
      </c>
      <c r="F378" s="10">
        <v>1.379</v>
      </c>
      <c r="G378" s="6">
        <v>10</v>
      </c>
      <c r="H378" s="15">
        <f t="shared" si="13"/>
        <v>9.6530000000000005</v>
      </c>
    </row>
    <row r="379" spans="2:8" x14ac:dyDescent="0.25">
      <c r="B379" s="1" t="s">
        <v>399</v>
      </c>
      <c r="C379" s="2" t="s">
        <v>442</v>
      </c>
      <c r="D379" s="2" t="s">
        <v>11</v>
      </c>
      <c r="E379" s="3" t="s">
        <v>450</v>
      </c>
      <c r="F379" s="10">
        <v>2.8839999999999999</v>
      </c>
      <c r="G379" s="6">
        <v>9</v>
      </c>
      <c r="H379" s="15">
        <f t="shared" si="13"/>
        <v>20.187999999999999</v>
      </c>
    </row>
    <row r="380" spans="2:8" x14ac:dyDescent="0.25">
      <c r="B380" s="1" t="s">
        <v>399</v>
      </c>
      <c r="C380" s="2" t="s">
        <v>442</v>
      </c>
      <c r="D380" s="2" t="s">
        <v>11</v>
      </c>
      <c r="E380" s="3" t="s">
        <v>451</v>
      </c>
      <c r="F380" s="10">
        <v>2</v>
      </c>
      <c r="G380" s="6">
        <v>9</v>
      </c>
      <c r="H380" s="15">
        <f t="shared" si="13"/>
        <v>14</v>
      </c>
    </row>
    <row r="381" spans="2:8" x14ac:dyDescent="0.25">
      <c r="B381" s="1" t="s">
        <v>399</v>
      </c>
      <c r="C381" s="2" t="s">
        <v>432</v>
      </c>
      <c r="D381" s="2" t="s">
        <v>11</v>
      </c>
      <c r="E381" s="3" t="s">
        <v>452</v>
      </c>
      <c r="F381" s="10">
        <v>1.0549999999999999</v>
      </c>
      <c r="G381" s="6">
        <v>9</v>
      </c>
      <c r="H381" s="15">
        <f t="shared" si="13"/>
        <v>7.3849999999999998</v>
      </c>
    </row>
    <row r="382" spans="2:8" x14ac:dyDescent="0.25">
      <c r="B382" s="1" t="s">
        <v>399</v>
      </c>
      <c r="C382" s="2" t="s">
        <v>453</v>
      </c>
      <c r="D382" s="2" t="s">
        <v>11</v>
      </c>
      <c r="E382" s="3" t="s">
        <v>454</v>
      </c>
      <c r="F382" s="10">
        <v>5.4640000000000004</v>
      </c>
      <c r="G382" s="6">
        <v>9</v>
      </c>
      <c r="H382" s="15">
        <f t="shared" si="13"/>
        <v>38.248000000000005</v>
      </c>
    </row>
    <row r="383" spans="2:8" x14ac:dyDescent="0.25">
      <c r="B383" s="1" t="s">
        <v>399</v>
      </c>
      <c r="C383" s="2" t="s">
        <v>455</v>
      </c>
      <c r="D383" s="2" t="s">
        <v>11</v>
      </c>
      <c r="E383" s="3" t="s">
        <v>456</v>
      </c>
      <c r="F383" s="10">
        <v>9.2759999999999998</v>
      </c>
      <c r="G383" s="6">
        <v>9</v>
      </c>
      <c r="H383" s="15">
        <f t="shared" si="13"/>
        <v>64.932000000000002</v>
      </c>
    </row>
    <row r="384" spans="2:8" x14ac:dyDescent="0.25">
      <c r="B384" s="1" t="s">
        <v>399</v>
      </c>
      <c r="C384" s="2" t="s">
        <v>438</v>
      </c>
      <c r="D384" s="2" t="s">
        <v>11</v>
      </c>
      <c r="E384" s="3" t="s">
        <v>457</v>
      </c>
      <c r="F384" s="10">
        <v>1.5940000000000001</v>
      </c>
      <c r="G384" s="6">
        <v>6</v>
      </c>
      <c r="H384" s="15">
        <f t="shared" si="13"/>
        <v>11.158000000000001</v>
      </c>
    </row>
    <row r="385" spans="2:8" x14ac:dyDescent="0.25">
      <c r="B385" s="1" t="s">
        <v>399</v>
      </c>
      <c r="C385" s="2" t="s">
        <v>405</v>
      </c>
      <c r="D385" s="2" t="s">
        <v>11</v>
      </c>
      <c r="E385" s="3" t="s">
        <v>458</v>
      </c>
      <c r="F385" s="10">
        <v>11.359</v>
      </c>
      <c r="G385" s="6">
        <v>9</v>
      </c>
      <c r="H385" s="15">
        <f t="shared" si="13"/>
        <v>79.513000000000005</v>
      </c>
    </row>
    <row r="386" spans="2:8" x14ac:dyDescent="0.25">
      <c r="B386" s="1" t="s">
        <v>399</v>
      </c>
      <c r="C386" s="2" t="s">
        <v>459</v>
      </c>
      <c r="D386" s="2" t="s">
        <v>11</v>
      </c>
      <c r="E386" s="3" t="s">
        <v>460</v>
      </c>
      <c r="F386" s="10">
        <v>4.7610000000000001</v>
      </c>
      <c r="G386" s="6">
        <v>9</v>
      </c>
      <c r="H386" s="15">
        <f t="shared" si="13"/>
        <v>33.326999999999998</v>
      </c>
    </row>
    <row r="387" spans="2:8" x14ac:dyDescent="0.25">
      <c r="B387" s="1" t="s">
        <v>399</v>
      </c>
      <c r="C387" s="2" t="s">
        <v>426</v>
      </c>
      <c r="D387" s="2" t="s">
        <v>11</v>
      </c>
      <c r="E387" s="3" t="s">
        <v>461</v>
      </c>
      <c r="F387" s="10">
        <v>9.4359999999999999</v>
      </c>
      <c r="G387" s="6">
        <v>9</v>
      </c>
      <c r="H387" s="15">
        <f t="shared" si="13"/>
        <v>66.051999999999992</v>
      </c>
    </row>
    <row r="388" spans="2:8" x14ac:dyDescent="0.25">
      <c r="B388" s="1" t="s">
        <v>399</v>
      </c>
      <c r="C388" s="2" t="s">
        <v>426</v>
      </c>
      <c r="D388" s="2" t="s">
        <v>11</v>
      </c>
      <c r="E388" s="3" t="s">
        <v>462</v>
      </c>
      <c r="F388" s="10">
        <v>12.63</v>
      </c>
      <c r="G388" s="6">
        <v>9</v>
      </c>
      <c r="H388" s="15">
        <f t="shared" si="13"/>
        <v>88.410000000000011</v>
      </c>
    </row>
    <row r="389" spans="2:8" x14ac:dyDescent="0.25">
      <c r="B389" s="1" t="s">
        <v>399</v>
      </c>
      <c r="C389" s="2" t="s">
        <v>407</v>
      </c>
      <c r="D389" s="2" t="s">
        <v>11</v>
      </c>
      <c r="E389" s="3" t="s">
        <v>463</v>
      </c>
      <c r="F389" s="10">
        <v>5.6070000000000002</v>
      </c>
      <c r="G389" s="6">
        <v>9</v>
      </c>
      <c r="H389" s="15">
        <f t="shared" si="13"/>
        <v>39.249000000000002</v>
      </c>
    </row>
    <row r="390" spans="2:8" x14ac:dyDescent="0.25">
      <c r="B390" s="1" t="s">
        <v>399</v>
      </c>
      <c r="C390" s="2" t="s">
        <v>407</v>
      </c>
      <c r="D390" s="2" t="s">
        <v>11</v>
      </c>
      <c r="E390" s="3" t="s">
        <v>464</v>
      </c>
      <c r="F390" s="10">
        <v>4.84</v>
      </c>
      <c r="G390" s="6">
        <v>9</v>
      </c>
      <c r="H390" s="15">
        <f t="shared" si="13"/>
        <v>33.879999999999995</v>
      </c>
    </row>
    <row r="391" spans="2:8" x14ac:dyDescent="0.25">
      <c r="B391" s="1" t="s">
        <v>399</v>
      </c>
      <c r="C391" s="2" t="s">
        <v>402</v>
      </c>
      <c r="D391" s="2" t="s">
        <v>42</v>
      </c>
      <c r="E391" s="3" t="s">
        <v>465</v>
      </c>
      <c r="F391" s="10">
        <v>11.878</v>
      </c>
      <c r="G391" s="6">
        <v>9</v>
      </c>
      <c r="H391" s="15">
        <f t="shared" si="13"/>
        <v>83.146000000000001</v>
      </c>
    </row>
    <row r="392" spans="2:8" x14ac:dyDescent="0.25">
      <c r="B392" s="1" t="s">
        <v>399</v>
      </c>
      <c r="C392" s="2" t="s">
        <v>402</v>
      </c>
      <c r="D392" s="2" t="s">
        <v>42</v>
      </c>
      <c r="E392" s="3" t="s">
        <v>466</v>
      </c>
      <c r="F392" s="10">
        <v>51.488999999999997</v>
      </c>
      <c r="G392" s="6">
        <v>4</v>
      </c>
      <c r="H392" s="15">
        <f t="shared" si="13"/>
        <v>360.423</v>
      </c>
    </row>
    <row r="393" spans="2:8" x14ac:dyDescent="0.25">
      <c r="B393" s="1" t="s">
        <v>399</v>
      </c>
      <c r="C393" s="2" t="s">
        <v>467</v>
      </c>
      <c r="D393" s="2" t="s">
        <v>42</v>
      </c>
      <c r="E393" s="3" t="s">
        <v>468</v>
      </c>
      <c r="F393" s="10">
        <v>5.2270000000000003</v>
      </c>
      <c r="G393" s="6">
        <v>6</v>
      </c>
      <c r="H393" s="15">
        <f t="shared" si="13"/>
        <v>36.588999999999999</v>
      </c>
    </row>
    <row r="394" spans="2:8" x14ac:dyDescent="0.25">
      <c r="B394" s="1" t="s">
        <v>399</v>
      </c>
      <c r="C394" s="2" t="s">
        <v>432</v>
      </c>
      <c r="D394" s="2" t="s">
        <v>42</v>
      </c>
      <c r="E394" s="3" t="s">
        <v>469</v>
      </c>
      <c r="F394" s="10">
        <v>8.6620000000000008</v>
      </c>
      <c r="G394" s="6">
        <v>9</v>
      </c>
      <c r="H394" s="15">
        <f t="shared" si="13"/>
        <v>60.634000000000007</v>
      </c>
    </row>
    <row r="395" spans="2:8" x14ac:dyDescent="0.25">
      <c r="B395" s="1" t="s">
        <v>399</v>
      </c>
      <c r="C395" s="2" t="s">
        <v>432</v>
      </c>
      <c r="D395" s="2" t="s">
        <v>42</v>
      </c>
      <c r="E395" s="3" t="s">
        <v>470</v>
      </c>
      <c r="F395" s="10">
        <v>5.1280000000000001</v>
      </c>
      <c r="G395" s="6">
        <v>9</v>
      </c>
      <c r="H395" s="15">
        <f t="shared" si="13"/>
        <v>35.896000000000001</v>
      </c>
    </row>
    <row r="396" spans="2:8" x14ac:dyDescent="0.25">
      <c r="B396" s="1" t="s">
        <v>399</v>
      </c>
      <c r="C396" s="2" t="s">
        <v>471</v>
      </c>
      <c r="D396" s="2" t="s">
        <v>42</v>
      </c>
      <c r="E396" s="3" t="s">
        <v>472</v>
      </c>
      <c r="F396" s="10">
        <v>15.913</v>
      </c>
      <c r="G396" s="6">
        <v>9</v>
      </c>
      <c r="H396" s="15">
        <f t="shared" si="13"/>
        <v>111.39100000000001</v>
      </c>
    </row>
    <row r="397" spans="2:8" x14ac:dyDescent="0.25">
      <c r="B397" s="1" t="s">
        <v>399</v>
      </c>
      <c r="C397" s="2" t="s">
        <v>422</v>
      </c>
      <c r="D397" s="2" t="s">
        <v>81</v>
      </c>
      <c r="E397" s="2" t="s">
        <v>473</v>
      </c>
      <c r="F397" s="10">
        <v>2.9540000000000002</v>
      </c>
      <c r="G397" s="6">
        <v>6</v>
      </c>
      <c r="H397" s="15">
        <f>F397*16</f>
        <v>47.264000000000003</v>
      </c>
    </row>
    <row r="398" spans="2:8" x14ac:dyDescent="0.25">
      <c r="B398" s="20" t="s">
        <v>737</v>
      </c>
      <c r="C398" s="20"/>
      <c r="D398" s="20"/>
      <c r="E398" s="20"/>
      <c r="F398" s="20"/>
      <c r="G398" s="20"/>
      <c r="H398" s="20"/>
    </row>
    <row r="399" spans="2:8" x14ac:dyDescent="0.25">
      <c r="B399" s="1" t="s">
        <v>474</v>
      </c>
      <c r="C399" s="2" t="s">
        <v>475</v>
      </c>
      <c r="D399" s="2" t="s">
        <v>11</v>
      </c>
      <c r="E399" s="3" t="s">
        <v>476</v>
      </c>
      <c r="F399" s="10">
        <v>15.958</v>
      </c>
      <c r="G399" s="6">
        <v>9</v>
      </c>
      <c r="H399" s="15">
        <f>F399*10</f>
        <v>159.58000000000001</v>
      </c>
    </row>
    <row r="400" spans="2:8" x14ac:dyDescent="0.25">
      <c r="B400" s="1" t="s">
        <v>474</v>
      </c>
      <c r="C400" s="2" t="s">
        <v>475</v>
      </c>
      <c r="D400" s="2" t="s">
        <v>11</v>
      </c>
      <c r="E400" s="3" t="s">
        <v>477</v>
      </c>
      <c r="F400" s="10">
        <v>1.083</v>
      </c>
      <c r="G400" s="6">
        <v>9</v>
      </c>
      <c r="H400" s="15">
        <f t="shared" ref="H400:H442" si="14">F400*10</f>
        <v>10.83</v>
      </c>
    </row>
    <row r="401" spans="2:8" x14ac:dyDescent="0.25">
      <c r="B401" s="1" t="s">
        <v>474</v>
      </c>
      <c r="C401" s="2" t="s">
        <v>478</v>
      </c>
      <c r="D401" s="2" t="s">
        <v>11</v>
      </c>
      <c r="E401" s="3" t="s">
        <v>479</v>
      </c>
      <c r="F401" s="10">
        <v>2.3719999999999999</v>
      </c>
      <c r="G401" s="6">
        <v>6</v>
      </c>
      <c r="H401" s="15">
        <f t="shared" si="14"/>
        <v>23.72</v>
      </c>
    </row>
    <row r="402" spans="2:8" x14ac:dyDescent="0.25">
      <c r="B402" s="1" t="s">
        <v>474</v>
      </c>
      <c r="C402" s="2" t="s">
        <v>478</v>
      </c>
      <c r="D402" s="2" t="s">
        <v>11</v>
      </c>
      <c r="E402" s="3" t="s">
        <v>480</v>
      </c>
      <c r="F402" s="10">
        <v>1.8180000000000001</v>
      </c>
      <c r="G402" s="6">
        <v>6</v>
      </c>
      <c r="H402" s="15">
        <f t="shared" si="14"/>
        <v>18.18</v>
      </c>
    </row>
    <row r="403" spans="2:8" x14ac:dyDescent="0.25">
      <c r="B403" s="1" t="s">
        <v>474</v>
      </c>
      <c r="C403" s="2" t="s">
        <v>481</v>
      </c>
      <c r="D403" s="2" t="s">
        <v>11</v>
      </c>
      <c r="E403" s="3" t="s">
        <v>482</v>
      </c>
      <c r="F403" s="10">
        <v>4.8650000000000002</v>
      </c>
      <c r="G403" s="6">
        <v>6</v>
      </c>
      <c r="H403" s="15">
        <f t="shared" si="14"/>
        <v>48.650000000000006</v>
      </c>
    </row>
    <row r="404" spans="2:8" x14ac:dyDescent="0.25">
      <c r="B404" s="1" t="s">
        <v>474</v>
      </c>
      <c r="C404" s="2" t="s">
        <v>22</v>
      </c>
      <c r="D404" s="2" t="s">
        <v>11</v>
      </c>
      <c r="E404" s="3" t="s">
        <v>483</v>
      </c>
      <c r="F404" s="10">
        <v>1.6439999999999999</v>
      </c>
      <c r="G404" s="6">
        <v>6</v>
      </c>
      <c r="H404" s="15">
        <f t="shared" si="14"/>
        <v>16.439999999999998</v>
      </c>
    </row>
    <row r="405" spans="2:8" x14ac:dyDescent="0.25">
      <c r="B405" s="1" t="s">
        <v>474</v>
      </c>
      <c r="C405" s="2" t="s">
        <v>484</v>
      </c>
      <c r="D405" s="2" t="s">
        <v>11</v>
      </c>
      <c r="E405" s="3" t="s">
        <v>485</v>
      </c>
      <c r="F405" s="10">
        <v>2.3109999999999999</v>
      </c>
      <c r="G405" s="6">
        <v>6</v>
      </c>
      <c r="H405" s="15">
        <f t="shared" si="14"/>
        <v>23.11</v>
      </c>
    </row>
    <row r="406" spans="2:8" x14ac:dyDescent="0.25">
      <c r="B406" s="1" t="s">
        <v>474</v>
      </c>
      <c r="C406" s="2" t="s">
        <v>486</v>
      </c>
      <c r="D406" s="2" t="s">
        <v>11</v>
      </c>
      <c r="E406" s="3" t="s">
        <v>487</v>
      </c>
      <c r="F406" s="10">
        <v>1.381</v>
      </c>
      <c r="G406" s="6">
        <v>6</v>
      </c>
      <c r="H406" s="15">
        <f t="shared" si="14"/>
        <v>13.81</v>
      </c>
    </row>
    <row r="407" spans="2:8" x14ac:dyDescent="0.25">
      <c r="B407" s="1" t="s">
        <v>474</v>
      </c>
      <c r="C407" s="2" t="s">
        <v>488</v>
      </c>
      <c r="D407" s="2" t="s">
        <v>11</v>
      </c>
      <c r="E407" s="3" t="s">
        <v>489</v>
      </c>
      <c r="F407" s="10">
        <v>2.6179999999999999</v>
      </c>
      <c r="G407" s="6">
        <v>9</v>
      </c>
      <c r="H407" s="15">
        <f t="shared" si="14"/>
        <v>26.18</v>
      </c>
    </row>
    <row r="408" spans="2:8" x14ac:dyDescent="0.25">
      <c r="B408" s="1" t="s">
        <v>474</v>
      </c>
      <c r="C408" s="2" t="s">
        <v>490</v>
      </c>
      <c r="D408" s="2" t="s">
        <v>11</v>
      </c>
      <c r="E408" s="3" t="s">
        <v>491</v>
      </c>
      <c r="F408" s="10">
        <v>13.202</v>
      </c>
      <c r="G408" s="6">
        <v>10</v>
      </c>
      <c r="H408" s="15">
        <f t="shared" si="14"/>
        <v>132.02000000000001</v>
      </c>
    </row>
    <row r="409" spans="2:8" x14ac:dyDescent="0.25">
      <c r="B409" s="1" t="s">
        <v>474</v>
      </c>
      <c r="C409" s="2" t="s">
        <v>488</v>
      </c>
      <c r="D409" s="2" t="s">
        <v>11</v>
      </c>
      <c r="E409" s="3" t="s">
        <v>492</v>
      </c>
      <c r="F409" s="10">
        <v>7.73</v>
      </c>
      <c r="G409" s="6">
        <v>10</v>
      </c>
      <c r="H409" s="15">
        <f t="shared" si="14"/>
        <v>77.300000000000011</v>
      </c>
    </row>
    <row r="410" spans="2:8" x14ac:dyDescent="0.25">
      <c r="B410" s="1" t="s">
        <v>474</v>
      </c>
      <c r="C410" s="2" t="s">
        <v>490</v>
      </c>
      <c r="D410" s="2" t="s">
        <v>11</v>
      </c>
      <c r="E410" s="3" t="s">
        <v>493</v>
      </c>
      <c r="F410" s="10">
        <v>6.2709999999999999</v>
      </c>
      <c r="G410" s="6">
        <v>10</v>
      </c>
      <c r="H410" s="15">
        <f t="shared" si="14"/>
        <v>62.71</v>
      </c>
    </row>
    <row r="411" spans="2:8" x14ac:dyDescent="0.25">
      <c r="B411" s="1" t="s">
        <v>474</v>
      </c>
      <c r="C411" s="2" t="s">
        <v>22</v>
      </c>
      <c r="D411" s="2" t="s">
        <v>11</v>
      </c>
      <c r="E411" s="3" t="s">
        <v>494</v>
      </c>
      <c r="F411" s="10">
        <v>11.922000000000001</v>
      </c>
      <c r="G411" s="6">
        <v>10</v>
      </c>
      <c r="H411" s="15">
        <f t="shared" si="14"/>
        <v>119.22</v>
      </c>
    </row>
    <row r="412" spans="2:8" x14ac:dyDescent="0.25">
      <c r="B412" s="1" t="s">
        <v>474</v>
      </c>
      <c r="C412" s="2" t="s">
        <v>488</v>
      </c>
      <c r="D412" s="2" t="s">
        <v>11</v>
      </c>
      <c r="E412" s="3" t="s">
        <v>495</v>
      </c>
      <c r="F412" s="10">
        <v>6.4870000000000001</v>
      </c>
      <c r="G412" s="6">
        <v>6</v>
      </c>
      <c r="H412" s="15">
        <f t="shared" si="14"/>
        <v>64.87</v>
      </c>
    </row>
    <row r="413" spans="2:8" x14ac:dyDescent="0.25">
      <c r="B413" s="1" t="s">
        <v>474</v>
      </c>
      <c r="C413" s="2" t="s">
        <v>490</v>
      </c>
      <c r="D413" s="2" t="s">
        <v>11</v>
      </c>
      <c r="E413" s="3" t="s">
        <v>496</v>
      </c>
      <c r="F413" s="10">
        <v>3.625</v>
      </c>
      <c r="G413" s="6">
        <v>10</v>
      </c>
      <c r="H413" s="15">
        <f t="shared" si="14"/>
        <v>36.25</v>
      </c>
    </row>
    <row r="414" spans="2:8" x14ac:dyDescent="0.25">
      <c r="B414" s="1" t="s">
        <v>474</v>
      </c>
      <c r="C414" s="2" t="s">
        <v>490</v>
      </c>
      <c r="D414" s="2" t="s">
        <v>11</v>
      </c>
      <c r="E414" s="3" t="s">
        <v>497</v>
      </c>
      <c r="F414" s="10">
        <v>26.803999999999998</v>
      </c>
      <c r="G414" s="6">
        <v>10</v>
      </c>
      <c r="H414" s="15">
        <f t="shared" si="14"/>
        <v>268.03999999999996</v>
      </c>
    </row>
    <row r="415" spans="2:8" x14ac:dyDescent="0.25">
      <c r="B415" s="1" t="s">
        <v>474</v>
      </c>
      <c r="C415" s="2" t="s">
        <v>22</v>
      </c>
      <c r="D415" s="2" t="s">
        <v>11</v>
      </c>
      <c r="E415" s="3" t="s">
        <v>498</v>
      </c>
      <c r="F415" s="10">
        <v>1.655</v>
      </c>
      <c r="G415" s="6">
        <v>10</v>
      </c>
      <c r="H415" s="15">
        <f t="shared" si="14"/>
        <v>16.55</v>
      </c>
    </row>
    <row r="416" spans="2:8" x14ac:dyDescent="0.25">
      <c r="B416" s="1" t="s">
        <v>474</v>
      </c>
      <c r="C416" s="2" t="s">
        <v>22</v>
      </c>
      <c r="D416" s="2" t="s">
        <v>11</v>
      </c>
      <c r="E416" s="3" t="s">
        <v>499</v>
      </c>
      <c r="F416" s="10">
        <v>2.5190000000000001</v>
      </c>
      <c r="G416" s="6">
        <v>10</v>
      </c>
      <c r="H416" s="15">
        <f t="shared" si="14"/>
        <v>25.19</v>
      </c>
    </row>
    <row r="417" spans="2:8" x14ac:dyDescent="0.25">
      <c r="B417" s="1" t="s">
        <v>474</v>
      </c>
      <c r="C417" s="2" t="s">
        <v>22</v>
      </c>
      <c r="D417" s="2" t="s">
        <v>11</v>
      </c>
      <c r="E417" s="3" t="s">
        <v>500</v>
      </c>
      <c r="F417" s="10">
        <v>3.5550000000000002</v>
      </c>
      <c r="G417" s="6">
        <v>10</v>
      </c>
      <c r="H417" s="15">
        <f t="shared" si="14"/>
        <v>35.550000000000004</v>
      </c>
    </row>
    <row r="418" spans="2:8" x14ac:dyDescent="0.25">
      <c r="B418" s="1" t="s">
        <v>474</v>
      </c>
      <c r="C418" s="2" t="s">
        <v>22</v>
      </c>
      <c r="D418" s="2" t="s">
        <v>11</v>
      </c>
      <c r="E418" s="3" t="s">
        <v>501</v>
      </c>
      <c r="F418" s="10">
        <v>2.536</v>
      </c>
      <c r="G418" s="6">
        <v>10</v>
      </c>
      <c r="H418" s="15">
        <f t="shared" si="14"/>
        <v>25.36</v>
      </c>
    </row>
    <row r="419" spans="2:8" x14ac:dyDescent="0.25">
      <c r="B419" s="1" t="s">
        <v>474</v>
      </c>
      <c r="C419" s="2" t="s">
        <v>22</v>
      </c>
      <c r="D419" s="2" t="s">
        <v>11</v>
      </c>
      <c r="E419" s="3" t="s">
        <v>502</v>
      </c>
      <c r="F419" s="10">
        <v>1.181</v>
      </c>
      <c r="G419" s="6">
        <v>10</v>
      </c>
      <c r="H419" s="15">
        <f t="shared" si="14"/>
        <v>11.81</v>
      </c>
    </row>
    <row r="420" spans="2:8" x14ac:dyDescent="0.25">
      <c r="B420" s="1" t="s">
        <v>474</v>
      </c>
      <c r="C420" s="2" t="s">
        <v>22</v>
      </c>
      <c r="D420" s="2" t="s">
        <v>11</v>
      </c>
      <c r="E420" s="3" t="s">
        <v>503</v>
      </c>
      <c r="F420" s="10">
        <v>9.7970000000000006</v>
      </c>
      <c r="G420" s="6">
        <v>10</v>
      </c>
      <c r="H420" s="15">
        <f t="shared" si="14"/>
        <v>97.97</v>
      </c>
    </row>
    <row r="421" spans="2:8" x14ac:dyDescent="0.25">
      <c r="B421" s="1" t="s">
        <v>474</v>
      </c>
      <c r="C421" s="2" t="s">
        <v>504</v>
      </c>
      <c r="D421" s="2" t="s">
        <v>11</v>
      </c>
      <c r="E421" s="3" t="s">
        <v>505</v>
      </c>
      <c r="F421" s="10">
        <v>8.6750000000000007</v>
      </c>
      <c r="G421" s="6">
        <v>6</v>
      </c>
      <c r="H421" s="15">
        <f t="shared" si="14"/>
        <v>86.75</v>
      </c>
    </row>
    <row r="422" spans="2:8" x14ac:dyDescent="0.25">
      <c r="B422" s="1" t="s">
        <v>474</v>
      </c>
      <c r="C422" s="2" t="s">
        <v>506</v>
      </c>
      <c r="D422" s="2" t="s">
        <v>11</v>
      </c>
      <c r="E422" s="3" t="s">
        <v>507</v>
      </c>
      <c r="F422" s="10">
        <v>2.0270000000000001</v>
      </c>
      <c r="G422" s="6">
        <v>6</v>
      </c>
      <c r="H422" s="15">
        <f t="shared" si="14"/>
        <v>20.270000000000003</v>
      </c>
    </row>
    <row r="423" spans="2:8" x14ac:dyDescent="0.25">
      <c r="B423" s="1" t="s">
        <v>474</v>
      </c>
      <c r="C423" s="2" t="s">
        <v>506</v>
      </c>
      <c r="D423" s="2" t="s">
        <v>11</v>
      </c>
      <c r="E423" s="3" t="s">
        <v>508</v>
      </c>
      <c r="F423" s="10">
        <v>2.2170000000000001</v>
      </c>
      <c r="G423" s="6">
        <v>6</v>
      </c>
      <c r="H423" s="15">
        <f t="shared" si="14"/>
        <v>22.17</v>
      </c>
    </row>
    <row r="424" spans="2:8" x14ac:dyDescent="0.25">
      <c r="B424" s="1" t="s">
        <v>474</v>
      </c>
      <c r="C424" s="2" t="s">
        <v>506</v>
      </c>
      <c r="D424" s="2" t="s">
        <v>11</v>
      </c>
      <c r="E424" s="3" t="s">
        <v>509</v>
      </c>
      <c r="F424" s="10">
        <v>10.618</v>
      </c>
      <c r="G424" s="6">
        <v>6</v>
      </c>
      <c r="H424" s="15">
        <f t="shared" si="14"/>
        <v>106.18</v>
      </c>
    </row>
    <row r="425" spans="2:8" x14ac:dyDescent="0.25">
      <c r="B425" s="1" t="s">
        <v>474</v>
      </c>
      <c r="C425" s="2" t="s">
        <v>506</v>
      </c>
      <c r="D425" s="2" t="s">
        <v>11</v>
      </c>
      <c r="E425" s="3" t="s">
        <v>510</v>
      </c>
      <c r="F425" s="10">
        <v>3.8039999999999998</v>
      </c>
      <c r="G425" s="6">
        <v>9</v>
      </c>
      <c r="H425" s="15">
        <f t="shared" si="14"/>
        <v>38.04</v>
      </c>
    </row>
    <row r="426" spans="2:8" x14ac:dyDescent="0.25">
      <c r="B426" s="1" t="s">
        <v>474</v>
      </c>
      <c r="C426" s="2" t="s">
        <v>506</v>
      </c>
      <c r="D426" s="2" t="s">
        <v>11</v>
      </c>
      <c r="E426" s="3" t="s">
        <v>511</v>
      </c>
      <c r="F426" s="10">
        <v>5.3029999999999999</v>
      </c>
      <c r="G426" s="6">
        <v>6</v>
      </c>
      <c r="H426" s="15">
        <f t="shared" si="14"/>
        <v>53.03</v>
      </c>
    </row>
    <row r="427" spans="2:8" x14ac:dyDescent="0.25">
      <c r="B427" s="1" t="s">
        <v>474</v>
      </c>
      <c r="C427" s="2" t="s">
        <v>512</v>
      </c>
      <c r="D427" s="2" t="s">
        <v>11</v>
      </c>
      <c r="E427" s="3" t="s">
        <v>513</v>
      </c>
      <c r="F427" s="10">
        <v>2.891</v>
      </c>
      <c r="G427" s="6">
        <v>6</v>
      </c>
      <c r="H427" s="15">
        <f t="shared" si="14"/>
        <v>28.91</v>
      </c>
    </row>
    <row r="428" spans="2:8" x14ac:dyDescent="0.25">
      <c r="B428" s="1" t="s">
        <v>474</v>
      </c>
      <c r="C428" s="2" t="s">
        <v>512</v>
      </c>
      <c r="D428" s="2" t="s">
        <v>11</v>
      </c>
      <c r="E428" s="3" t="s">
        <v>514</v>
      </c>
      <c r="F428" s="10">
        <v>1.85</v>
      </c>
      <c r="G428" s="6">
        <v>6</v>
      </c>
      <c r="H428" s="15">
        <f t="shared" si="14"/>
        <v>18.5</v>
      </c>
    </row>
    <row r="429" spans="2:8" x14ac:dyDescent="0.25">
      <c r="B429" s="1" t="s">
        <v>474</v>
      </c>
      <c r="C429" s="2" t="s">
        <v>504</v>
      </c>
      <c r="D429" s="2" t="s">
        <v>11</v>
      </c>
      <c r="E429" s="3" t="s">
        <v>515</v>
      </c>
      <c r="F429" s="10">
        <v>2.125</v>
      </c>
      <c r="G429" s="6">
        <v>7</v>
      </c>
      <c r="H429" s="15">
        <f t="shared" si="14"/>
        <v>21.25</v>
      </c>
    </row>
    <row r="430" spans="2:8" x14ac:dyDescent="0.25">
      <c r="B430" s="1" t="s">
        <v>474</v>
      </c>
      <c r="C430" s="2" t="s">
        <v>488</v>
      </c>
      <c r="D430" s="2" t="s">
        <v>11</v>
      </c>
      <c r="E430" s="3" t="s">
        <v>516</v>
      </c>
      <c r="F430" s="10">
        <v>2.4140000000000001</v>
      </c>
      <c r="G430" s="6">
        <v>6</v>
      </c>
      <c r="H430" s="15">
        <f t="shared" si="14"/>
        <v>24.14</v>
      </c>
    </row>
    <row r="431" spans="2:8" x14ac:dyDescent="0.25">
      <c r="B431" s="1" t="s">
        <v>474</v>
      </c>
      <c r="C431" s="2" t="s">
        <v>481</v>
      </c>
      <c r="D431" s="2" t="s">
        <v>42</v>
      </c>
      <c r="E431" s="3" t="s">
        <v>517</v>
      </c>
      <c r="F431" s="10">
        <v>1.298</v>
      </c>
      <c r="G431" s="6">
        <v>6</v>
      </c>
      <c r="H431" s="15">
        <f t="shared" si="14"/>
        <v>12.98</v>
      </c>
    </row>
    <row r="432" spans="2:8" x14ac:dyDescent="0.25">
      <c r="B432" s="1" t="s">
        <v>474</v>
      </c>
      <c r="C432" s="2" t="s">
        <v>481</v>
      </c>
      <c r="D432" s="2" t="s">
        <v>42</v>
      </c>
      <c r="E432" s="3" t="s">
        <v>518</v>
      </c>
      <c r="F432" s="10">
        <v>1.8939999999999999</v>
      </c>
      <c r="G432" s="6">
        <v>6</v>
      </c>
      <c r="H432" s="15">
        <f t="shared" si="14"/>
        <v>18.939999999999998</v>
      </c>
    </row>
    <row r="433" spans="2:8" x14ac:dyDescent="0.25">
      <c r="B433" s="1" t="s">
        <v>474</v>
      </c>
      <c r="C433" s="2" t="s">
        <v>519</v>
      </c>
      <c r="D433" s="2" t="s">
        <v>42</v>
      </c>
      <c r="E433" s="3" t="s">
        <v>520</v>
      </c>
      <c r="F433" s="10">
        <v>1.5069999999999999</v>
      </c>
      <c r="G433" s="6">
        <v>6</v>
      </c>
      <c r="H433" s="15">
        <f t="shared" si="14"/>
        <v>15.069999999999999</v>
      </c>
    </row>
    <row r="434" spans="2:8" x14ac:dyDescent="0.25">
      <c r="B434" s="1" t="s">
        <v>474</v>
      </c>
      <c r="C434" s="2" t="s">
        <v>521</v>
      </c>
      <c r="D434" s="2" t="s">
        <v>42</v>
      </c>
      <c r="E434" s="3" t="s">
        <v>522</v>
      </c>
      <c r="F434" s="10">
        <v>8.2639999999999993</v>
      </c>
      <c r="G434" s="6">
        <v>9</v>
      </c>
      <c r="H434" s="15">
        <f t="shared" si="14"/>
        <v>82.639999999999986</v>
      </c>
    </row>
    <row r="435" spans="2:8" x14ac:dyDescent="0.25">
      <c r="B435" s="1" t="s">
        <v>474</v>
      </c>
      <c r="C435" s="2" t="s">
        <v>484</v>
      </c>
      <c r="D435" s="2" t="s">
        <v>42</v>
      </c>
      <c r="E435" s="3" t="s">
        <v>523</v>
      </c>
      <c r="F435" s="10">
        <v>14.573</v>
      </c>
      <c r="G435" s="6">
        <v>6</v>
      </c>
      <c r="H435" s="15">
        <f t="shared" si="14"/>
        <v>145.73000000000002</v>
      </c>
    </row>
    <row r="436" spans="2:8" x14ac:dyDescent="0.25">
      <c r="B436" s="1" t="s">
        <v>474</v>
      </c>
      <c r="C436" s="2" t="s">
        <v>484</v>
      </c>
      <c r="D436" s="2" t="s">
        <v>42</v>
      </c>
      <c r="E436" s="3" t="s">
        <v>524</v>
      </c>
      <c r="F436" s="10">
        <v>3.5539999999999998</v>
      </c>
      <c r="G436" s="6">
        <v>6</v>
      </c>
      <c r="H436" s="15">
        <f t="shared" si="14"/>
        <v>35.54</v>
      </c>
    </row>
    <row r="437" spans="2:8" x14ac:dyDescent="0.25">
      <c r="B437" s="1" t="s">
        <v>474</v>
      </c>
      <c r="C437" s="2" t="s">
        <v>525</v>
      </c>
      <c r="D437" s="2" t="s">
        <v>42</v>
      </c>
      <c r="E437" s="3" t="s">
        <v>526</v>
      </c>
      <c r="F437" s="10">
        <v>7.9450000000000003</v>
      </c>
      <c r="G437" s="6">
        <v>6</v>
      </c>
      <c r="H437" s="15">
        <f t="shared" si="14"/>
        <v>79.45</v>
      </c>
    </row>
    <row r="438" spans="2:8" x14ac:dyDescent="0.25">
      <c r="B438" s="1" t="s">
        <v>474</v>
      </c>
      <c r="C438" s="2" t="s">
        <v>527</v>
      </c>
      <c r="D438" s="2" t="s">
        <v>42</v>
      </c>
      <c r="E438" s="3" t="s">
        <v>528</v>
      </c>
      <c r="F438" s="10">
        <v>13.023</v>
      </c>
      <c r="G438" s="6">
        <v>6</v>
      </c>
      <c r="H438" s="15">
        <f t="shared" si="14"/>
        <v>130.22999999999999</v>
      </c>
    </row>
    <row r="439" spans="2:8" x14ac:dyDescent="0.25">
      <c r="B439" s="1" t="s">
        <v>474</v>
      </c>
      <c r="C439" s="2" t="s">
        <v>529</v>
      </c>
      <c r="D439" s="2" t="s">
        <v>42</v>
      </c>
      <c r="E439" s="3" t="s">
        <v>530</v>
      </c>
      <c r="F439" s="10">
        <v>2.823</v>
      </c>
      <c r="G439" s="6">
        <v>6</v>
      </c>
      <c r="H439" s="15">
        <f t="shared" si="14"/>
        <v>28.23</v>
      </c>
    </row>
    <row r="440" spans="2:8" x14ac:dyDescent="0.25">
      <c r="B440" s="1" t="s">
        <v>474</v>
      </c>
      <c r="C440" s="2" t="s">
        <v>531</v>
      </c>
      <c r="D440" s="2" t="s">
        <v>42</v>
      </c>
      <c r="E440" s="3" t="s">
        <v>532</v>
      </c>
      <c r="F440" s="10">
        <v>16.091000000000001</v>
      </c>
      <c r="G440" s="6">
        <v>10</v>
      </c>
      <c r="H440" s="15">
        <f t="shared" si="14"/>
        <v>160.91000000000003</v>
      </c>
    </row>
    <row r="441" spans="2:8" x14ac:dyDescent="0.25">
      <c r="B441" s="1" t="s">
        <v>474</v>
      </c>
      <c r="C441" s="2" t="s">
        <v>512</v>
      </c>
      <c r="D441" s="2" t="s">
        <v>42</v>
      </c>
      <c r="E441" s="3" t="s">
        <v>533</v>
      </c>
      <c r="F441" s="10">
        <v>6.7030000000000003</v>
      </c>
      <c r="G441" s="6">
        <v>6</v>
      </c>
      <c r="H441" s="15">
        <f t="shared" si="14"/>
        <v>67.03</v>
      </c>
    </row>
    <row r="442" spans="2:8" x14ac:dyDescent="0.25">
      <c r="B442" s="1" t="s">
        <v>474</v>
      </c>
      <c r="C442" s="2" t="s">
        <v>512</v>
      </c>
      <c r="D442" s="2" t="s">
        <v>42</v>
      </c>
      <c r="E442" s="3" t="s">
        <v>534</v>
      </c>
      <c r="F442" s="10">
        <v>3.0870000000000002</v>
      </c>
      <c r="G442" s="6">
        <v>6</v>
      </c>
      <c r="H442" s="15">
        <f t="shared" si="14"/>
        <v>30.87</v>
      </c>
    </row>
    <row r="443" spans="2:8" x14ac:dyDescent="0.25">
      <c r="B443" s="1" t="s">
        <v>474</v>
      </c>
      <c r="C443" s="2" t="s">
        <v>536</v>
      </c>
      <c r="D443" s="2" t="s">
        <v>81</v>
      </c>
      <c r="E443" s="3" t="s">
        <v>535</v>
      </c>
      <c r="F443" s="10">
        <v>17.681999999999999</v>
      </c>
      <c r="G443" s="6">
        <v>6</v>
      </c>
      <c r="H443" s="15">
        <f>F443*16</f>
        <v>282.91199999999998</v>
      </c>
    </row>
    <row r="444" spans="2:8" x14ac:dyDescent="0.25">
      <c r="B444" s="1" t="s">
        <v>474</v>
      </c>
      <c r="C444" s="2" t="s">
        <v>506</v>
      </c>
      <c r="D444" s="2" t="s">
        <v>81</v>
      </c>
      <c r="E444" s="3" t="s">
        <v>537</v>
      </c>
      <c r="F444" s="10">
        <v>4.2990000000000004</v>
      </c>
      <c r="G444" s="6">
        <v>9</v>
      </c>
      <c r="H444" s="15">
        <f t="shared" ref="H444:H462" si="15">F444*16</f>
        <v>68.784000000000006</v>
      </c>
    </row>
    <row r="445" spans="2:8" x14ac:dyDescent="0.25">
      <c r="B445" s="1" t="s">
        <v>474</v>
      </c>
      <c r="C445" s="2" t="s">
        <v>539</v>
      </c>
      <c r="D445" s="2" t="s">
        <v>81</v>
      </c>
      <c r="E445" s="3" t="s">
        <v>538</v>
      </c>
      <c r="F445" s="10">
        <v>1.5009999999999999</v>
      </c>
      <c r="G445" s="6">
        <v>7</v>
      </c>
      <c r="H445" s="15">
        <f t="shared" si="15"/>
        <v>24.015999999999998</v>
      </c>
    </row>
    <row r="446" spans="2:8" x14ac:dyDescent="0.25">
      <c r="B446" s="1" t="s">
        <v>474</v>
      </c>
      <c r="C446" s="2" t="s">
        <v>539</v>
      </c>
      <c r="D446" s="2" t="s">
        <v>81</v>
      </c>
      <c r="E446" s="3" t="s">
        <v>540</v>
      </c>
      <c r="F446" s="10">
        <v>9.0839999999999996</v>
      </c>
      <c r="G446" s="6">
        <v>7</v>
      </c>
      <c r="H446" s="15">
        <f t="shared" si="15"/>
        <v>145.34399999999999</v>
      </c>
    </row>
    <row r="447" spans="2:8" x14ac:dyDescent="0.25">
      <c r="B447" s="1" t="s">
        <v>474</v>
      </c>
      <c r="C447" s="2" t="s">
        <v>512</v>
      </c>
      <c r="D447" s="2" t="s">
        <v>81</v>
      </c>
      <c r="E447" s="3" t="s">
        <v>541</v>
      </c>
      <c r="F447" s="10">
        <v>4.4859999999999998</v>
      </c>
      <c r="G447" s="6">
        <v>6</v>
      </c>
      <c r="H447" s="15">
        <f t="shared" si="15"/>
        <v>71.775999999999996</v>
      </c>
    </row>
    <row r="448" spans="2:8" x14ac:dyDescent="0.25">
      <c r="B448" s="1" t="s">
        <v>474</v>
      </c>
      <c r="C448" s="2" t="s">
        <v>488</v>
      </c>
      <c r="D448" s="2" t="s">
        <v>81</v>
      </c>
      <c r="E448" s="3" t="s">
        <v>542</v>
      </c>
      <c r="F448" s="10">
        <v>6.6079999999999997</v>
      </c>
      <c r="G448" s="6">
        <v>6</v>
      </c>
      <c r="H448" s="15">
        <f t="shared" si="15"/>
        <v>105.72799999999999</v>
      </c>
    </row>
    <row r="449" spans="2:8" x14ac:dyDescent="0.25">
      <c r="B449" s="1" t="s">
        <v>474</v>
      </c>
      <c r="C449" s="2" t="s">
        <v>22</v>
      </c>
      <c r="D449" s="2" t="s">
        <v>81</v>
      </c>
      <c r="E449" s="3" t="s">
        <v>543</v>
      </c>
      <c r="F449" s="10">
        <v>2.9790000000000001</v>
      </c>
      <c r="G449" s="6">
        <v>7</v>
      </c>
      <c r="H449" s="15">
        <f t="shared" si="15"/>
        <v>47.664000000000001</v>
      </c>
    </row>
    <row r="450" spans="2:8" x14ac:dyDescent="0.25">
      <c r="B450" s="1" t="s">
        <v>474</v>
      </c>
      <c r="C450" s="2" t="s">
        <v>545</v>
      </c>
      <c r="D450" s="2" t="s">
        <v>81</v>
      </c>
      <c r="E450" s="3" t="s">
        <v>544</v>
      </c>
      <c r="F450" s="10">
        <v>62.101999999999997</v>
      </c>
      <c r="G450" s="6">
        <v>7</v>
      </c>
      <c r="H450" s="15">
        <f t="shared" si="15"/>
        <v>993.63199999999995</v>
      </c>
    </row>
    <row r="451" spans="2:8" x14ac:dyDescent="0.25">
      <c r="B451" s="1" t="s">
        <v>474</v>
      </c>
      <c r="C451" s="2" t="s">
        <v>545</v>
      </c>
      <c r="D451" s="2" t="s">
        <v>81</v>
      </c>
      <c r="E451" s="3" t="s">
        <v>546</v>
      </c>
      <c r="F451" s="10">
        <v>2.5230000000000001</v>
      </c>
      <c r="G451" s="6">
        <v>7</v>
      </c>
      <c r="H451" s="15">
        <f t="shared" si="15"/>
        <v>40.368000000000002</v>
      </c>
    </row>
    <row r="452" spans="2:8" x14ac:dyDescent="0.25">
      <c r="B452" s="1" t="s">
        <v>474</v>
      </c>
      <c r="C452" s="2" t="s">
        <v>545</v>
      </c>
      <c r="D452" s="2" t="s">
        <v>81</v>
      </c>
      <c r="E452" s="3" t="s">
        <v>547</v>
      </c>
      <c r="F452" s="10">
        <v>4.0229999999999997</v>
      </c>
      <c r="G452" s="6">
        <v>7</v>
      </c>
      <c r="H452" s="15">
        <f t="shared" si="15"/>
        <v>64.367999999999995</v>
      </c>
    </row>
    <row r="453" spans="2:8" x14ac:dyDescent="0.25">
      <c r="B453" s="1" t="s">
        <v>474</v>
      </c>
      <c r="C453" s="2" t="s">
        <v>545</v>
      </c>
      <c r="D453" s="2" t="s">
        <v>81</v>
      </c>
      <c r="E453" s="3" t="s">
        <v>548</v>
      </c>
      <c r="F453" s="10">
        <v>1.9630000000000001</v>
      </c>
      <c r="G453" s="6">
        <v>7</v>
      </c>
      <c r="H453" s="15">
        <f t="shared" si="15"/>
        <v>31.408000000000001</v>
      </c>
    </row>
    <row r="454" spans="2:8" x14ac:dyDescent="0.25">
      <c r="B454" s="1" t="s">
        <v>474</v>
      </c>
      <c r="C454" s="2" t="s">
        <v>545</v>
      </c>
      <c r="D454" s="2" t="s">
        <v>81</v>
      </c>
      <c r="E454" s="3" t="s">
        <v>549</v>
      </c>
      <c r="F454" s="10">
        <v>3.0979999999999999</v>
      </c>
      <c r="G454" s="6">
        <v>7</v>
      </c>
      <c r="H454" s="15">
        <f t="shared" si="15"/>
        <v>49.567999999999998</v>
      </c>
    </row>
    <row r="455" spans="2:8" x14ac:dyDescent="0.25">
      <c r="B455" s="1" t="s">
        <v>474</v>
      </c>
      <c r="C455" s="2" t="s">
        <v>551</v>
      </c>
      <c r="D455" s="2" t="s">
        <v>81</v>
      </c>
      <c r="E455" s="3" t="s">
        <v>550</v>
      </c>
      <c r="F455" s="10">
        <v>73.712999999999994</v>
      </c>
      <c r="G455" s="6">
        <v>7</v>
      </c>
      <c r="H455" s="15">
        <f t="shared" si="15"/>
        <v>1179.4079999999999</v>
      </c>
    </row>
    <row r="456" spans="2:8" x14ac:dyDescent="0.25">
      <c r="B456" s="1" t="s">
        <v>474</v>
      </c>
      <c r="C456" s="2" t="s">
        <v>551</v>
      </c>
      <c r="D456" s="2" t="s">
        <v>81</v>
      </c>
      <c r="E456" s="3" t="s">
        <v>552</v>
      </c>
      <c r="F456" s="10">
        <v>3.6309999999999998</v>
      </c>
      <c r="G456" s="6">
        <v>7</v>
      </c>
      <c r="H456" s="15">
        <f t="shared" si="15"/>
        <v>58.095999999999997</v>
      </c>
    </row>
    <row r="457" spans="2:8" x14ac:dyDescent="0.25">
      <c r="B457" s="1" t="s">
        <v>474</v>
      </c>
      <c r="C457" s="2" t="s">
        <v>551</v>
      </c>
      <c r="D457" s="2" t="s">
        <v>81</v>
      </c>
      <c r="E457" s="3" t="s">
        <v>553</v>
      </c>
      <c r="F457" s="10">
        <v>3.2480000000000002</v>
      </c>
      <c r="G457" s="6">
        <v>7</v>
      </c>
      <c r="H457" s="15">
        <f t="shared" si="15"/>
        <v>51.968000000000004</v>
      </c>
    </row>
    <row r="458" spans="2:8" x14ac:dyDescent="0.25">
      <c r="B458" s="1" t="s">
        <v>474</v>
      </c>
      <c r="C458" s="2" t="s">
        <v>551</v>
      </c>
      <c r="D458" s="2" t="s">
        <v>81</v>
      </c>
      <c r="E458" s="3" t="s">
        <v>554</v>
      </c>
      <c r="F458" s="10">
        <v>7.7569999999999997</v>
      </c>
      <c r="G458" s="6">
        <v>7</v>
      </c>
      <c r="H458" s="15">
        <f t="shared" si="15"/>
        <v>124.11199999999999</v>
      </c>
    </row>
    <row r="459" spans="2:8" x14ac:dyDescent="0.25">
      <c r="B459" s="1" t="s">
        <v>474</v>
      </c>
      <c r="C459" s="2" t="s">
        <v>556</v>
      </c>
      <c r="D459" s="2" t="s">
        <v>81</v>
      </c>
      <c r="E459" s="3" t="s">
        <v>555</v>
      </c>
      <c r="F459" s="10">
        <v>1.542</v>
      </c>
      <c r="G459" s="6">
        <v>7</v>
      </c>
      <c r="H459" s="15">
        <f t="shared" si="15"/>
        <v>24.672000000000001</v>
      </c>
    </row>
    <row r="460" spans="2:8" x14ac:dyDescent="0.25">
      <c r="B460" s="1" t="s">
        <v>474</v>
      </c>
      <c r="C460" s="2" t="s">
        <v>556</v>
      </c>
      <c r="D460" s="2" t="s">
        <v>81</v>
      </c>
      <c r="E460" s="3" t="s">
        <v>557</v>
      </c>
      <c r="F460" s="10">
        <v>15.334</v>
      </c>
      <c r="G460" s="6">
        <v>7</v>
      </c>
      <c r="H460" s="15">
        <f t="shared" si="15"/>
        <v>245.34399999999999</v>
      </c>
    </row>
    <row r="461" spans="2:8" x14ac:dyDescent="0.25">
      <c r="B461" s="1" t="s">
        <v>474</v>
      </c>
      <c r="C461" s="2" t="s">
        <v>559</v>
      </c>
      <c r="D461" s="2" t="s">
        <v>81</v>
      </c>
      <c r="E461" s="3" t="s">
        <v>558</v>
      </c>
      <c r="F461" s="10">
        <v>24.594999999999999</v>
      </c>
      <c r="G461" s="6">
        <v>7</v>
      </c>
      <c r="H461" s="15">
        <f t="shared" si="15"/>
        <v>393.52</v>
      </c>
    </row>
    <row r="462" spans="2:8" x14ac:dyDescent="0.25">
      <c r="B462" s="1" t="s">
        <v>474</v>
      </c>
      <c r="C462" s="2" t="s">
        <v>559</v>
      </c>
      <c r="D462" s="2" t="s">
        <v>81</v>
      </c>
      <c r="E462" s="3" t="s">
        <v>560</v>
      </c>
      <c r="F462" s="10">
        <v>2.544</v>
      </c>
      <c r="G462" s="6">
        <v>7</v>
      </c>
      <c r="H462" s="15">
        <f t="shared" si="15"/>
        <v>40.704000000000001</v>
      </c>
    </row>
    <row r="463" spans="2:8" x14ac:dyDescent="0.25">
      <c r="B463" s="20" t="s">
        <v>738</v>
      </c>
      <c r="C463" s="20"/>
      <c r="D463" s="20"/>
      <c r="E463" s="20"/>
      <c r="F463" s="20"/>
      <c r="G463" s="20"/>
      <c r="H463" s="20"/>
    </row>
    <row r="464" spans="2:8" x14ac:dyDescent="0.25">
      <c r="B464" s="1" t="s">
        <v>561</v>
      </c>
      <c r="C464" s="2" t="s">
        <v>592</v>
      </c>
      <c r="D464" s="2" t="s">
        <v>8</v>
      </c>
      <c r="E464" s="3" t="s">
        <v>629</v>
      </c>
      <c r="F464" s="1" t="s">
        <v>630</v>
      </c>
      <c r="G464" s="6">
        <v>9</v>
      </c>
      <c r="H464" s="15">
        <f>129.278*10</f>
        <v>1292.78</v>
      </c>
    </row>
    <row r="465" spans="2:8" x14ac:dyDescent="0.25">
      <c r="B465" s="1" t="s">
        <v>561</v>
      </c>
      <c r="C465" s="2" t="s">
        <v>562</v>
      </c>
      <c r="D465" s="2" t="s">
        <v>11</v>
      </c>
      <c r="E465" s="3" t="s">
        <v>563</v>
      </c>
      <c r="F465" s="10">
        <v>2.4780000000000002</v>
      </c>
      <c r="G465" s="6">
        <v>9</v>
      </c>
      <c r="H465" s="15">
        <f>F465*10</f>
        <v>24.78</v>
      </c>
    </row>
    <row r="466" spans="2:8" x14ac:dyDescent="0.25">
      <c r="B466" s="1" t="s">
        <v>561</v>
      </c>
      <c r="C466" s="2" t="s">
        <v>564</v>
      </c>
      <c r="D466" s="2" t="s">
        <v>11</v>
      </c>
      <c r="E466" s="3" t="s">
        <v>565</v>
      </c>
      <c r="F466" s="10">
        <v>5.8079999999999998</v>
      </c>
      <c r="G466" s="6">
        <v>6</v>
      </c>
      <c r="H466" s="15">
        <f t="shared" ref="H466:H511" si="16">F466*10</f>
        <v>58.08</v>
      </c>
    </row>
    <row r="467" spans="2:8" x14ac:dyDescent="0.25">
      <c r="B467" s="1" t="s">
        <v>561</v>
      </c>
      <c r="C467" s="2" t="s">
        <v>566</v>
      </c>
      <c r="D467" s="2" t="s">
        <v>11</v>
      </c>
      <c r="E467" s="3" t="s">
        <v>567</v>
      </c>
      <c r="F467" s="10">
        <v>1.78</v>
      </c>
      <c r="G467" s="6">
        <v>6</v>
      </c>
      <c r="H467" s="15">
        <f t="shared" si="16"/>
        <v>17.8</v>
      </c>
    </row>
    <row r="468" spans="2:8" x14ac:dyDescent="0.25">
      <c r="B468" s="1" t="s">
        <v>561</v>
      </c>
      <c r="C468" s="2" t="s">
        <v>566</v>
      </c>
      <c r="D468" s="2" t="s">
        <v>11</v>
      </c>
      <c r="E468" s="3" t="s">
        <v>568</v>
      </c>
      <c r="F468" s="10">
        <v>1.2529999999999999</v>
      </c>
      <c r="G468" s="6">
        <v>9</v>
      </c>
      <c r="H468" s="15">
        <f t="shared" si="16"/>
        <v>12.53</v>
      </c>
    </row>
    <row r="469" spans="2:8" x14ac:dyDescent="0.25">
      <c r="B469" s="1" t="s">
        <v>561</v>
      </c>
      <c r="C469" s="2" t="s">
        <v>569</v>
      </c>
      <c r="D469" s="2" t="s">
        <v>11</v>
      </c>
      <c r="E469" s="3" t="s">
        <v>570</v>
      </c>
      <c r="F469" s="10">
        <v>17.666</v>
      </c>
      <c r="G469" s="6">
        <v>9</v>
      </c>
      <c r="H469" s="15">
        <f t="shared" si="16"/>
        <v>176.66</v>
      </c>
    </row>
    <row r="470" spans="2:8" x14ac:dyDescent="0.25">
      <c r="B470" s="1" t="s">
        <v>561</v>
      </c>
      <c r="C470" s="2" t="s">
        <v>566</v>
      </c>
      <c r="D470" s="2" t="s">
        <v>11</v>
      </c>
      <c r="E470" s="3" t="s">
        <v>571</v>
      </c>
      <c r="F470" s="10">
        <v>1.212</v>
      </c>
      <c r="G470" s="6">
        <v>10</v>
      </c>
      <c r="H470" s="15">
        <f t="shared" si="16"/>
        <v>12.12</v>
      </c>
    </row>
    <row r="471" spans="2:8" x14ac:dyDescent="0.25">
      <c r="B471" s="1" t="s">
        <v>561</v>
      </c>
      <c r="C471" s="2" t="s">
        <v>572</v>
      </c>
      <c r="D471" s="2" t="s">
        <v>11</v>
      </c>
      <c r="E471" s="3" t="s">
        <v>573</v>
      </c>
      <c r="F471" s="10">
        <v>2.528</v>
      </c>
      <c r="G471" s="6">
        <v>6</v>
      </c>
      <c r="H471" s="15">
        <f t="shared" si="16"/>
        <v>25.28</v>
      </c>
    </row>
    <row r="472" spans="2:8" x14ac:dyDescent="0.25">
      <c r="B472" s="1" t="s">
        <v>561</v>
      </c>
      <c r="C472" s="2" t="s">
        <v>574</v>
      </c>
      <c r="D472" s="2" t="s">
        <v>11</v>
      </c>
      <c r="E472" s="3" t="s">
        <v>575</v>
      </c>
      <c r="F472" s="10">
        <v>4.9409999999999998</v>
      </c>
      <c r="G472" s="6">
        <v>5</v>
      </c>
      <c r="H472" s="15">
        <f t="shared" si="16"/>
        <v>49.41</v>
      </c>
    </row>
    <row r="473" spans="2:8" x14ac:dyDescent="0.25">
      <c r="B473" s="1" t="s">
        <v>561</v>
      </c>
      <c r="C473" s="2" t="s">
        <v>566</v>
      </c>
      <c r="D473" s="2" t="s">
        <v>11</v>
      </c>
      <c r="E473" s="3" t="s">
        <v>576</v>
      </c>
      <c r="F473" s="10">
        <v>2.8540000000000001</v>
      </c>
      <c r="G473" s="6">
        <v>6</v>
      </c>
      <c r="H473" s="15">
        <f t="shared" si="16"/>
        <v>28.54</v>
      </c>
    </row>
    <row r="474" spans="2:8" x14ac:dyDescent="0.25">
      <c r="B474" s="1" t="s">
        <v>561</v>
      </c>
      <c r="C474" s="2" t="s">
        <v>574</v>
      </c>
      <c r="D474" s="2" t="s">
        <v>11</v>
      </c>
      <c r="E474" s="3" t="s">
        <v>577</v>
      </c>
      <c r="F474" s="10">
        <v>2.722</v>
      </c>
      <c r="G474" s="6">
        <v>9</v>
      </c>
      <c r="H474" s="15">
        <f t="shared" si="16"/>
        <v>27.22</v>
      </c>
    </row>
    <row r="475" spans="2:8" x14ac:dyDescent="0.25">
      <c r="B475" s="1" t="s">
        <v>561</v>
      </c>
      <c r="C475" s="2" t="s">
        <v>574</v>
      </c>
      <c r="D475" s="2" t="s">
        <v>11</v>
      </c>
      <c r="E475" s="3" t="s">
        <v>578</v>
      </c>
      <c r="F475" s="10">
        <v>11.366</v>
      </c>
      <c r="G475" s="6">
        <v>9</v>
      </c>
      <c r="H475" s="15">
        <f t="shared" si="16"/>
        <v>113.66</v>
      </c>
    </row>
    <row r="476" spans="2:8" x14ac:dyDescent="0.25">
      <c r="B476" s="1" t="s">
        <v>561</v>
      </c>
      <c r="C476" s="2" t="s">
        <v>579</v>
      </c>
      <c r="D476" s="2" t="s">
        <v>11</v>
      </c>
      <c r="E476" s="3" t="s">
        <v>580</v>
      </c>
      <c r="F476" s="10">
        <v>3.2909999999999999</v>
      </c>
      <c r="G476" s="6">
        <v>4</v>
      </c>
      <c r="H476" s="15">
        <f t="shared" si="16"/>
        <v>32.909999999999997</v>
      </c>
    </row>
    <row r="477" spans="2:8" x14ac:dyDescent="0.25">
      <c r="B477" s="1" t="s">
        <v>561</v>
      </c>
      <c r="C477" s="2" t="s">
        <v>581</v>
      </c>
      <c r="D477" s="2" t="s">
        <v>11</v>
      </c>
      <c r="E477" s="3" t="s">
        <v>582</v>
      </c>
      <c r="F477" s="10">
        <v>4.3540000000000001</v>
      </c>
      <c r="G477" s="6">
        <v>8</v>
      </c>
      <c r="H477" s="15">
        <f t="shared" si="16"/>
        <v>43.54</v>
      </c>
    </row>
    <row r="478" spans="2:8" x14ac:dyDescent="0.25">
      <c r="B478" s="1" t="s">
        <v>561</v>
      </c>
      <c r="C478" s="2" t="s">
        <v>579</v>
      </c>
      <c r="D478" s="2" t="s">
        <v>11</v>
      </c>
      <c r="E478" s="3" t="s">
        <v>583</v>
      </c>
      <c r="F478" s="10">
        <v>1.998</v>
      </c>
      <c r="G478" s="6">
        <v>8</v>
      </c>
      <c r="H478" s="15">
        <f t="shared" si="16"/>
        <v>19.98</v>
      </c>
    </row>
    <row r="479" spans="2:8" x14ac:dyDescent="0.25">
      <c r="B479" s="1" t="s">
        <v>561</v>
      </c>
      <c r="C479" s="2" t="s">
        <v>584</v>
      </c>
      <c r="D479" s="2" t="s">
        <v>11</v>
      </c>
      <c r="E479" s="3" t="s">
        <v>585</v>
      </c>
      <c r="F479" s="10">
        <v>4.1619999999999999</v>
      </c>
      <c r="G479" s="6">
        <v>4</v>
      </c>
      <c r="H479" s="15">
        <f t="shared" si="16"/>
        <v>41.62</v>
      </c>
    </row>
    <row r="480" spans="2:8" x14ac:dyDescent="0.25">
      <c r="B480" s="1" t="s">
        <v>561</v>
      </c>
      <c r="C480" s="2" t="s">
        <v>586</v>
      </c>
      <c r="D480" s="2" t="s">
        <v>11</v>
      </c>
      <c r="E480" s="3" t="s">
        <v>587</v>
      </c>
      <c r="F480" s="10">
        <v>4.298</v>
      </c>
      <c r="G480" s="6">
        <v>4</v>
      </c>
      <c r="H480" s="15">
        <f t="shared" si="16"/>
        <v>42.980000000000004</v>
      </c>
    </row>
    <row r="481" spans="2:8" x14ac:dyDescent="0.25">
      <c r="B481" s="1" t="s">
        <v>561</v>
      </c>
      <c r="C481" s="2" t="s">
        <v>581</v>
      </c>
      <c r="D481" s="2" t="s">
        <v>11</v>
      </c>
      <c r="E481" s="3" t="s">
        <v>588</v>
      </c>
      <c r="F481" s="10">
        <v>14.474</v>
      </c>
      <c r="G481" s="6">
        <v>8</v>
      </c>
      <c r="H481" s="15">
        <f t="shared" si="16"/>
        <v>144.74</v>
      </c>
    </row>
    <row r="482" spans="2:8" x14ac:dyDescent="0.25">
      <c r="B482" s="1" t="s">
        <v>561</v>
      </c>
      <c r="C482" s="2" t="s">
        <v>581</v>
      </c>
      <c r="D482" s="2" t="s">
        <v>11</v>
      </c>
      <c r="E482" s="3" t="s">
        <v>589</v>
      </c>
      <c r="F482" s="10">
        <v>18.190000000000001</v>
      </c>
      <c r="G482" s="6">
        <v>8</v>
      </c>
      <c r="H482" s="15">
        <f t="shared" si="16"/>
        <v>181.9</v>
      </c>
    </row>
    <row r="483" spans="2:8" x14ac:dyDescent="0.25">
      <c r="B483" s="1" t="s">
        <v>561</v>
      </c>
      <c r="C483" s="2" t="s">
        <v>590</v>
      </c>
      <c r="D483" s="2" t="s">
        <v>11</v>
      </c>
      <c r="E483" s="3" t="s">
        <v>591</v>
      </c>
      <c r="F483" s="10">
        <v>16.895</v>
      </c>
      <c r="G483" s="6">
        <v>9</v>
      </c>
      <c r="H483" s="15">
        <f t="shared" si="16"/>
        <v>168.95</v>
      </c>
    </row>
    <row r="484" spans="2:8" x14ac:dyDescent="0.25">
      <c r="B484" s="1" t="s">
        <v>561</v>
      </c>
      <c r="C484" s="2" t="s">
        <v>592</v>
      </c>
      <c r="D484" s="2" t="s">
        <v>11</v>
      </c>
      <c r="E484" s="3" t="s">
        <v>593</v>
      </c>
      <c r="F484" s="10">
        <v>16.358000000000001</v>
      </c>
      <c r="G484" s="6">
        <v>9</v>
      </c>
      <c r="H484" s="15">
        <f t="shared" si="16"/>
        <v>163.58000000000001</v>
      </c>
    </row>
    <row r="485" spans="2:8" x14ac:dyDescent="0.25">
      <c r="B485" s="1" t="s">
        <v>561</v>
      </c>
      <c r="C485" s="2" t="s">
        <v>594</v>
      </c>
      <c r="D485" s="2" t="s">
        <v>11</v>
      </c>
      <c r="E485" s="3" t="s">
        <v>595</v>
      </c>
      <c r="F485" s="10">
        <v>33.073</v>
      </c>
      <c r="G485" s="6">
        <v>9</v>
      </c>
      <c r="H485" s="15">
        <f t="shared" si="16"/>
        <v>330.73</v>
      </c>
    </row>
    <row r="486" spans="2:8" x14ac:dyDescent="0.25">
      <c r="B486" s="1" t="s">
        <v>561</v>
      </c>
      <c r="C486" s="2" t="s">
        <v>596</v>
      </c>
      <c r="D486" s="2" t="s">
        <v>11</v>
      </c>
      <c r="E486" s="3" t="s">
        <v>597</v>
      </c>
      <c r="F486" s="10">
        <v>2.5550000000000002</v>
      </c>
      <c r="G486" s="6">
        <v>6</v>
      </c>
      <c r="H486" s="15">
        <f t="shared" si="16"/>
        <v>25.55</v>
      </c>
    </row>
    <row r="487" spans="2:8" x14ac:dyDescent="0.25">
      <c r="B487" s="1" t="s">
        <v>561</v>
      </c>
      <c r="C487" s="2" t="s">
        <v>572</v>
      </c>
      <c r="D487" s="2" t="s">
        <v>11</v>
      </c>
      <c r="E487" s="3" t="s">
        <v>598</v>
      </c>
      <c r="F487" s="10">
        <v>2.589</v>
      </c>
      <c r="G487" s="6">
        <v>6</v>
      </c>
      <c r="H487" s="15">
        <f t="shared" si="16"/>
        <v>25.89</v>
      </c>
    </row>
    <row r="488" spans="2:8" x14ac:dyDescent="0.25">
      <c r="B488" s="1" t="s">
        <v>561</v>
      </c>
      <c r="C488" s="2" t="s">
        <v>599</v>
      </c>
      <c r="D488" s="2" t="s">
        <v>11</v>
      </c>
      <c r="E488" s="3" t="s">
        <v>600</v>
      </c>
      <c r="F488" s="10">
        <v>1.734</v>
      </c>
      <c r="G488" s="6">
        <v>6</v>
      </c>
      <c r="H488" s="15">
        <f t="shared" si="16"/>
        <v>17.34</v>
      </c>
    </row>
    <row r="489" spans="2:8" x14ac:dyDescent="0.25">
      <c r="B489" s="1" t="s">
        <v>561</v>
      </c>
      <c r="C489" s="2" t="s">
        <v>601</v>
      </c>
      <c r="D489" s="2" t="s">
        <v>11</v>
      </c>
      <c r="E489" s="3" t="s">
        <v>602</v>
      </c>
      <c r="F489" s="10">
        <v>5.024</v>
      </c>
      <c r="G489" s="6">
        <v>8</v>
      </c>
      <c r="H489" s="15">
        <f t="shared" si="16"/>
        <v>50.24</v>
      </c>
    </row>
    <row r="490" spans="2:8" x14ac:dyDescent="0.25">
      <c r="B490" s="1" t="s">
        <v>561</v>
      </c>
      <c r="C490" s="2" t="s">
        <v>603</v>
      </c>
      <c r="D490" s="2" t="s">
        <v>11</v>
      </c>
      <c r="E490" s="3" t="s">
        <v>604</v>
      </c>
      <c r="F490" s="10">
        <v>3.7109999999999999</v>
      </c>
      <c r="G490" s="6">
        <v>8</v>
      </c>
      <c r="H490" s="15">
        <f t="shared" si="16"/>
        <v>37.11</v>
      </c>
    </row>
    <row r="491" spans="2:8" x14ac:dyDescent="0.25">
      <c r="B491" s="1" t="s">
        <v>561</v>
      </c>
      <c r="C491" s="2" t="s">
        <v>605</v>
      </c>
      <c r="D491" s="2" t="s">
        <v>11</v>
      </c>
      <c r="E491" s="3" t="s">
        <v>606</v>
      </c>
      <c r="F491" s="10">
        <v>2.71</v>
      </c>
      <c r="G491" s="6">
        <v>9</v>
      </c>
      <c r="H491" s="15">
        <f t="shared" si="16"/>
        <v>27.1</v>
      </c>
    </row>
    <row r="492" spans="2:8" x14ac:dyDescent="0.25">
      <c r="B492" s="1" t="s">
        <v>561</v>
      </c>
      <c r="C492" s="2" t="s">
        <v>603</v>
      </c>
      <c r="D492" s="2" t="s">
        <v>11</v>
      </c>
      <c r="E492" s="3" t="s">
        <v>607</v>
      </c>
      <c r="F492" s="10">
        <v>12.657</v>
      </c>
      <c r="G492" s="6">
        <v>4</v>
      </c>
      <c r="H492" s="15">
        <f t="shared" si="16"/>
        <v>126.57</v>
      </c>
    </row>
    <row r="493" spans="2:8" x14ac:dyDescent="0.25">
      <c r="B493" s="1" t="s">
        <v>561</v>
      </c>
      <c r="C493" s="2" t="s">
        <v>581</v>
      </c>
      <c r="D493" s="2" t="s">
        <v>11</v>
      </c>
      <c r="E493" s="3" t="s">
        <v>608</v>
      </c>
      <c r="F493" s="10">
        <v>1.4</v>
      </c>
      <c r="G493" s="6">
        <v>8</v>
      </c>
      <c r="H493" s="15">
        <f t="shared" si="16"/>
        <v>14</v>
      </c>
    </row>
    <row r="494" spans="2:8" x14ac:dyDescent="0.25">
      <c r="B494" s="1" t="s">
        <v>561</v>
      </c>
      <c r="C494" s="2" t="s">
        <v>178</v>
      </c>
      <c r="D494" s="2" t="s">
        <v>11</v>
      </c>
      <c r="E494" s="3" t="s">
        <v>609</v>
      </c>
      <c r="F494" s="10">
        <v>2.0680000000000001</v>
      </c>
      <c r="G494" s="6">
        <v>6</v>
      </c>
      <c r="H494" s="15">
        <f t="shared" si="16"/>
        <v>20.68</v>
      </c>
    </row>
    <row r="495" spans="2:8" x14ac:dyDescent="0.25">
      <c r="B495" s="1" t="s">
        <v>561</v>
      </c>
      <c r="C495" s="2" t="s">
        <v>178</v>
      </c>
      <c r="D495" s="2" t="s">
        <v>11</v>
      </c>
      <c r="E495" s="3" t="s">
        <v>610</v>
      </c>
      <c r="F495" s="10">
        <v>1.425</v>
      </c>
      <c r="G495" s="6">
        <v>6</v>
      </c>
      <c r="H495" s="15">
        <f t="shared" si="16"/>
        <v>14.25</v>
      </c>
    </row>
    <row r="496" spans="2:8" x14ac:dyDescent="0.25">
      <c r="B496" s="1" t="s">
        <v>561</v>
      </c>
      <c r="C496" s="2" t="s">
        <v>562</v>
      </c>
      <c r="D496" s="2" t="s">
        <v>42</v>
      </c>
      <c r="E496" s="3" t="s">
        <v>611</v>
      </c>
      <c r="F496" s="10">
        <v>3.125</v>
      </c>
      <c r="G496" s="6">
        <v>9</v>
      </c>
      <c r="H496" s="15">
        <f t="shared" si="16"/>
        <v>31.25</v>
      </c>
    </row>
    <row r="497" spans="2:8" x14ac:dyDescent="0.25">
      <c r="B497" s="1" t="s">
        <v>561</v>
      </c>
      <c r="C497" s="2" t="s">
        <v>566</v>
      </c>
      <c r="D497" s="2" t="s">
        <v>42</v>
      </c>
      <c r="E497" s="3" t="s">
        <v>567</v>
      </c>
      <c r="F497" s="10">
        <v>1.78</v>
      </c>
      <c r="G497" s="6">
        <v>6</v>
      </c>
      <c r="H497" s="15">
        <f t="shared" si="16"/>
        <v>17.8</v>
      </c>
    </row>
    <row r="498" spans="2:8" x14ac:dyDescent="0.25">
      <c r="B498" s="1" t="s">
        <v>561</v>
      </c>
      <c r="C498" s="2" t="s">
        <v>612</v>
      </c>
      <c r="D498" s="2" t="s">
        <v>42</v>
      </c>
      <c r="E498" s="3" t="s">
        <v>613</v>
      </c>
      <c r="F498" s="10">
        <v>4.9850000000000003</v>
      </c>
      <c r="G498" s="6">
        <v>6</v>
      </c>
      <c r="H498" s="15">
        <f t="shared" si="16"/>
        <v>49.85</v>
      </c>
    </row>
    <row r="499" spans="2:8" x14ac:dyDescent="0.25">
      <c r="B499" s="1" t="s">
        <v>561</v>
      </c>
      <c r="C499" s="2" t="s">
        <v>584</v>
      </c>
      <c r="D499" s="2" t="s">
        <v>42</v>
      </c>
      <c r="E499" s="3" t="s">
        <v>614</v>
      </c>
      <c r="F499" s="10">
        <v>21.358000000000001</v>
      </c>
      <c r="G499" s="6">
        <v>4</v>
      </c>
      <c r="H499" s="15">
        <f t="shared" si="16"/>
        <v>213.58</v>
      </c>
    </row>
    <row r="500" spans="2:8" x14ac:dyDescent="0.25">
      <c r="B500" s="1" t="s">
        <v>561</v>
      </c>
      <c r="C500" s="2" t="s">
        <v>605</v>
      </c>
      <c r="D500" s="2" t="s">
        <v>42</v>
      </c>
      <c r="E500" s="3" t="s">
        <v>615</v>
      </c>
      <c r="F500" s="10">
        <v>6.2990000000000004</v>
      </c>
      <c r="G500" s="6">
        <v>4</v>
      </c>
      <c r="H500" s="15">
        <f t="shared" si="16"/>
        <v>62.99</v>
      </c>
    </row>
    <row r="501" spans="2:8" x14ac:dyDescent="0.25">
      <c r="B501" s="1" t="s">
        <v>561</v>
      </c>
      <c r="C501" s="2" t="s">
        <v>586</v>
      </c>
      <c r="D501" s="2" t="s">
        <v>42</v>
      </c>
      <c r="E501" s="3" t="s">
        <v>616</v>
      </c>
      <c r="F501" s="10">
        <v>8.7680000000000007</v>
      </c>
      <c r="G501" s="6">
        <v>10</v>
      </c>
      <c r="H501" s="15">
        <f t="shared" si="16"/>
        <v>87.68</v>
      </c>
    </row>
    <row r="502" spans="2:8" x14ac:dyDescent="0.25">
      <c r="B502" s="1" t="s">
        <v>561</v>
      </c>
      <c r="C502" s="2" t="s">
        <v>564</v>
      </c>
      <c r="D502" s="2" t="s">
        <v>42</v>
      </c>
      <c r="E502" s="3" t="s">
        <v>617</v>
      </c>
      <c r="F502" s="10">
        <v>7.6150000000000002</v>
      </c>
      <c r="G502" s="6">
        <v>9</v>
      </c>
      <c r="H502" s="15">
        <f t="shared" si="16"/>
        <v>76.150000000000006</v>
      </c>
    </row>
    <row r="503" spans="2:8" x14ac:dyDescent="0.25">
      <c r="B503" s="1" t="s">
        <v>561</v>
      </c>
      <c r="C503" s="2" t="s">
        <v>564</v>
      </c>
      <c r="D503" s="2" t="s">
        <v>42</v>
      </c>
      <c r="E503" s="3" t="s">
        <v>618</v>
      </c>
      <c r="F503" s="10">
        <v>34.281999999999996</v>
      </c>
      <c r="G503" s="6">
        <v>9</v>
      </c>
      <c r="H503" s="15">
        <f t="shared" si="16"/>
        <v>342.81999999999994</v>
      </c>
    </row>
    <row r="504" spans="2:8" x14ac:dyDescent="0.25">
      <c r="B504" s="1" t="s">
        <v>561</v>
      </c>
      <c r="C504" s="2" t="s">
        <v>594</v>
      </c>
      <c r="D504" s="2" t="s">
        <v>42</v>
      </c>
      <c r="E504" s="3" t="s">
        <v>619</v>
      </c>
      <c r="F504" s="10">
        <v>2.9249999999999998</v>
      </c>
      <c r="G504" s="6">
        <v>9</v>
      </c>
      <c r="H504" s="15">
        <f t="shared" si="16"/>
        <v>29.25</v>
      </c>
    </row>
    <row r="505" spans="2:8" x14ac:dyDescent="0.25">
      <c r="B505" s="1" t="s">
        <v>561</v>
      </c>
      <c r="C505" s="2" t="s">
        <v>594</v>
      </c>
      <c r="D505" s="2" t="s">
        <v>42</v>
      </c>
      <c r="E505" s="3" t="s">
        <v>620</v>
      </c>
      <c r="F505" s="10">
        <v>18.21</v>
      </c>
      <c r="G505" s="6">
        <v>9</v>
      </c>
      <c r="H505" s="15">
        <f t="shared" si="16"/>
        <v>182.10000000000002</v>
      </c>
    </row>
    <row r="506" spans="2:8" x14ac:dyDescent="0.25">
      <c r="B506" s="1" t="s">
        <v>561</v>
      </c>
      <c r="C506" s="2" t="s">
        <v>566</v>
      </c>
      <c r="D506" s="2" t="s">
        <v>42</v>
      </c>
      <c r="E506" s="3" t="s">
        <v>621</v>
      </c>
      <c r="F506" s="10">
        <v>73.102999999999994</v>
      </c>
      <c r="G506" s="6">
        <v>9</v>
      </c>
      <c r="H506" s="15">
        <f t="shared" si="16"/>
        <v>731.03</v>
      </c>
    </row>
    <row r="507" spans="2:8" x14ac:dyDescent="0.25">
      <c r="B507" s="1" t="s">
        <v>561</v>
      </c>
      <c r="C507" s="2" t="s">
        <v>622</v>
      </c>
      <c r="D507" s="2" t="s">
        <v>42</v>
      </c>
      <c r="E507" s="3" t="s">
        <v>623</v>
      </c>
      <c r="F507" s="10">
        <v>7.35</v>
      </c>
      <c r="G507" s="6">
        <v>4</v>
      </c>
      <c r="H507" s="15">
        <f t="shared" si="16"/>
        <v>73.5</v>
      </c>
    </row>
    <row r="508" spans="2:8" x14ac:dyDescent="0.25">
      <c r="B508" s="1" t="s">
        <v>561</v>
      </c>
      <c r="C508" s="2" t="s">
        <v>601</v>
      </c>
      <c r="D508" s="2" t="s">
        <v>42</v>
      </c>
      <c r="E508" s="3" t="s">
        <v>624</v>
      </c>
      <c r="F508" s="10">
        <v>23.367999999999999</v>
      </c>
      <c r="G508" s="6">
        <v>4</v>
      </c>
      <c r="H508" s="15">
        <f t="shared" si="16"/>
        <v>233.67999999999998</v>
      </c>
    </row>
    <row r="509" spans="2:8" x14ac:dyDescent="0.25">
      <c r="B509" s="1" t="s">
        <v>561</v>
      </c>
      <c r="C509" s="2" t="s">
        <v>603</v>
      </c>
      <c r="D509" s="2" t="s">
        <v>42</v>
      </c>
      <c r="E509" s="3" t="s">
        <v>625</v>
      </c>
      <c r="F509" s="10">
        <v>6.17</v>
      </c>
      <c r="G509" s="6">
        <v>4</v>
      </c>
      <c r="H509" s="15">
        <f t="shared" si="16"/>
        <v>61.7</v>
      </c>
    </row>
    <row r="510" spans="2:8" x14ac:dyDescent="0.25">
      <c r="B510" s="1" t="s">
        <v>561</v>
      </c>
      <c r="C510" s="2" t="s">
        <v>605</v>
      </c>
      <c r="D510" s="2" t="s">
        <v>42</v>
      </c>
      <c r="E510" s="3" t="s">
        <v>626</v>
      </c>
      <c r="F510" s="10">
        <v>24.649000000000001</v>
      </c>
      <c r="G510" s="6">
        <v>4</v>
      </c>
      <c r="H510" s="15">
        <f t="shared" si="16"/>
        <v>246.49</v>
      </c>
    </row>
    <row r="511" spans="2:8" x14ac:dyDescent="0.25">
      <c r="B511" s="1" t="s">
        <v>561</v>
      </c>
      <c r="C511" s="2" t="s">
        <v>627</v>
      </c>
      <c r="D511" s="2" t="s">
        <v>42</v>
      </c>
      <c r="E511" s="3" t="s">
        <v>628</v>
      </c>
      <c r="F511" s="10">
        <v>1.0269999999999999</v>
      </c>
      <c r="G511" s="6">
        <v>10</v>
      </c>
      <c r="H511" s="15">
        <f t="shared" si="16"/>
        <v>10.27</v>
      </c>
    </row>
    <row r="512" spans="2:8" x14ac:dyDescent="0.25">
      <c r="B512" s="1" t="s">
        <v>561</v>
      </c>
      <c r="C512" s="2" t="s">
        <v>632</v>
      </c>
      <c r="D512" s="2" t="s">
        <v>81</v>
      </c>
      <c r="E512" s="3" t="s">
        <v>631</v>
      </c>
      <c r="F512" s="10">
        <v>0.65800000000000003</v>
      </c>
      <c r="G512" s="6">
        <v>6</v>
      </c>
      <c r="H512" s="15">
        <f>F512*16</f>
        <v>10.528</v>
      </c>
    </row>
    <row r="513" spans="2:8" x14ac:dyDescent="0.25">
      <c r="B513" s="1" t="s">
        <v>561</v>
      </c>
      <c r="C513" s="2" t="s">
        <v>632</v>
      </c>
      <c r="D513" s="2" t="s">
        <v>81</v>
      </c>
      <c r="E513" s="3" t="s">
        <v>633</v>
      </c>
      <c r="F513" s="10">
        <v>0.66900000000000004</v>
      </c>
      <c r="G513" s="6">
        <v>6</v>
      </c>
      <c r="H513" s="15">
        <f t="shared" ref="H513:H514" si="17">F513*16</f>
        <v>10.704000000000001</v>
      </c>
    </row>
    <row r="514" spans="2:8" x14ac:dyDescent="0.25">
      <c r="B514" s="1" t="s">
        <v>561</v>
      </c>
      <c r="C514" s="2" t="s">
        <v>635</v>
      </c>
      <c r="D514" s="2" t="s">
        <v>81</v>
      </c>
      <c r="E514" s="3" t="s">
        <v>634</v>
      </c>
      <c r="F514" s="10">
        <v>23.773</v>
      </c>
      <c r="G514" s="6">
        <v>9</v>
      </c>
      <c r="H514" s="15">
        <f t="shared" si="17"/>
        <v>380.36799999999999</v>
      </c>
    </row>
    <row r="515" spans="2:8" x14ac:dyDescent="0.25">
      <c r="B515" s="20" t="s">
        <v>739</v>
      </c>
      <c r="C515" s="20"/>
      <c r="D515" s="20"/>
      <c r="E515" s="20"/>
      <c r="F515" s="20"/>
      <c r="G515" s="20"/>
      <c r="H515" s="20"/>
    </row>
    <row r="516" spans="2:8" x14ac:dyDescent="0.25">
      <c r="B516" s="1" t="s">
        <v>636</v>
      </c>
      <c r="C516" s="2" t="s">
        <v>637</v>
      </c>
      <c r="D516" s="2" t="s">
        <v>11</v>
      </c>
      <c r="E516" s="3" t="s">
        <v>638</v>
      </c>
      <c r="F516" s="10">
        <v>3.081</v>
      </c>
      <c r="G516" s="6">
        <v>6</v>
      </c>
      <c r="H516" s="15">
        <f>F516*10</f>
        <v>30.81</v>
      </c>
    </row>
    <row r="517" spans="2:8" x14ac:dyDescent="0.25">
      <c r="B517" s="1" t="s">
        <v>636</v>
      </c>
      <c r="C517" s="2" t="s">
        <v>639</v>
      </c>
      <c r="D517" s="2" t="s">
        <v>11</v>
      </c>
      <c r="E517" s="3" t="s">
        <v>640</v>
      </c>
      <c r="F517" s="10">
        <v>8.3160000000000007</v>
      </c>
      <c r="G517" s="6">
        <v>9</v>
      </c>
      <c r="H517" s="15">
        <f t="shared" ref="H517:H548" si="18">F517*10</f>
        <v>83.160000000000011</v>
      </c>
    </row>
    <row r="518" spans="2:8" x14ac:dyDescent="0.25">
      <c r="B518" s="1" t="s">
        <v>636</v>
      </c>
      <c r="C518" s="2" t="s">
        <v>641</v>
      </c>
      <c r="D518" s="2" t="s">
        <v>11</v>
      </c>
      <c r="E518" s="3" t="s">
        <v>642</v>
      </c>
      <c r="F518" s="10">
        <v>10.201000000000001</v>
      </c>
      <c r="G518" s="6">
        <v>6</v>
      </c>
      <c r="H518" s="15">
        <f t="shared" si="18"/>
        <v>102.01</v>
      </c>
    </row>
    <row r="519" spans="2:8" x14ac:dyDescent="0.25">
      <c r="B519" s="1" t="s">
        <v>636</v>
      </c>
      <c r="C519" s="2" t="s">
        <v>641</v>
      </c>
      <c r="D519" s="2" t="s">
        <v>11</v>
      </c>
      <c r="E519" s="3" t="s">
        <v>643</v>
      </c>
      <c r="F519" s="10">
        <v>2.093</v>
      </c>
      <c r="G519" s="6">
        <v>9</v>
      </c>
      <c r="H519" s="15">
        <f t="shared" si="18"/>
        <v>20.93</v>
      </c>
    </row>
    <row r="520" spans="2:8" x14ac:dyDescent="0.25">
      <c r="B520" s="1" t="s">
        <v>636</v>
      </c>
      <c r="C520" s="2" t="s">
        <v>641</v>
      </c>
      <c r="D520" s="2" t="s">
        <v>11</v>
      </c>
      <c r="E520" s="3" t="s">
        <v>644</v>
      </c>
      <c r="F520" s="10">
        <v>14.69</v>
      </c>
      <c r="G520" s="6">
        <v>9</v>
      </c>
      <c r="H520" s="15">
        <f t="shared" si="18"/>
        <v>146.9</v>
      </c>
    </row>
    <row r="521" spans="2:8" x14ac:dyDescent="0.25">
      <c r="B521" s="1" t="s">
        <v>636</v>
      </c>
      <c r="C521" s="2" t="s">
        <v>645</v>
      </c>
      <c r="D521" s="2" t="s">
        <v>11</v>
      </c>
      <c r="E521" s="3" t="s">
        <v>646</v>
      </c>
      <c r="F521" s="10">
        <v>3.8130000000000002</v>
      </c>
      <c r="G521" s="6">
        <v>9</v>
      </c>
      <c r="H521" s="15">
        <f t="shared" si="18"/>
        <v>38.130000000000003</v>
      </c>
    </row>
    <row r="522" spans="2:8" x14ac:dyDescent="0.25">
      <c r="B522" s="1" t="s">
        <v>636</v>
      </c>
      <c r="C522" s="2" t="s">
        <v>178</v>
      </c>
      <c r="D522" s="2" t="s">
        <v>11</v>
      </c>
      <c r="E522" s="3" t="s">
        <v>647</v>
      </c>
      <c r="F522" s="10">
        <v>14.926</v>
      </c>
      <c r="G522" s="6">
        <v>6</v>
      </c>
      <c r="H522" s="15">
        <f t="shared" si="18"/>
        <v>149.26</v>
      </c>
    </row>
    <row r="523" spans="2:8" x14ac:dyDescent="0.25">
      <c r="B523" s="1" t="s">
        <v>636</v>
      </c>
      <c r="C523" s="2" t="s">
        <v>648</v>
      </c>
      <c r="D523" s="2" t="s">
        <v>11</v>
      </c>
      <c r="E523" s="3" t="s">
        <v>649</v>
      </c>
      <c r="F523" s="10">
        <v>1.7969999999999999</v>
      </c>
      <c r="G523" s="6">
        <v>6</v>
      </c>
      <c r="H523" s="15">
        <f t="shared" si="18"/>
        <v>17.97</v>
      </c>
    </row>
    <row r="524" spans="2:8" x14ac:dyDescent="0.25">
      <c r="B524" s="1" t="s">
        <v>636</v>
      </c>
      <c r="C524" s="2" t="s">
        <v>650</v>
      </c>
      <c r="D524" s="2" t="s">
        <v>11</v>
      </c>
      <c r="E524" s="3" t="s">
        <v>651</v>
      </c>
      <c r="F524" s="10">
        <v>11.125999999999999</v>
      </c>
      <c r="G524" s="6">
        <v>6</v>
      </c>
      <c r="H524" s="15">
        <f t="shared" si="18"/>
        <v>111.25999999999999</v>
      </c>
    </row>
    <row r="525" spans="2:8" x14ac:dyDescent="0.25">
      <c r="B525" s="1" t="s">
        <v>636</v>
      </c>
      <c r="C525" s="2" t="s">
        <v>650</v>
      </c>
      <c r="D525" s="2" t="s">
        <v>11</v>
      </c>
      <c r="E525" s="3" t="s">
        <v>652</v>
      </c>
      <c r="F525" s="10">
        <v>9.57</v>
      </c>
      <c r="G525" s="6">
        <v>6</v>
      </c>
      <c r="H525" s="15">
        <f t="shared" si="18"/>
        <v>95.7</v>
      </c>
    </row>
    <row r="526" spans="2:8" x14ac:dyDescent="0.25">
      <c r="B526" s="1" t="s">
        <v>636</v>
      </c>
      <c r="C526" s="2" t="s">
        <v>653</v>
      </c>
      <c r="D526" s="2" t="s">
        <v>11</v>
      </c>
      <c r="E526" s="3" t="s">
        <v>654</v>
      </c>
      <c r="F526" s="10">
        <v>2.556</v>
      </c>
      <c r="G526" s="6">
        <v>6</v>
      </c>
      <c r="H526" s="15">
        <f t="shared" si="18"/>
        <v>25.560000000000002</v>
      </c>
    </row>
    <row r="527" spans="2:8" x14ac:dyDescent="0.25">
      <c r="B527" s="1" t="s">
        <v>636</v>
      </c>
      <c r="C527" s="2" t="s">
        <v>650</v>
      </c>
      <c r="D527" s="2" t="s">
        <v>11</v>
      </c>
      <c r="E527" s="3" t="s">
        <v>655</v>
      </c>
      <c r="F527" s="10">
        <v>9.4689999999999994</v>
      </c>
      <c r="G527" s="6">
        <v>6</v>
      </c>
      <c r="H527" s="15">
        <f t="shared" si="18"/>
        <v>94.69</v>
      </c>
    </row>
    <row r="528" spans="2:8" x14ac:dyDescent="0.25">
      <c r="B528" s="1" t="s">
        <v>636</v>
      </c>
      <c r="C528" s="2" t="s">
        <v>622</v>
      </c>
      <c r="D528" s="2" t="s">
        <v>11</v>
      </c>
      <c r="E528" s="3" t="s">
        <v>656</v>
      </c>
      <c r="F528" s="10">
        <v>16.172999999999998</v>
      </c>
      <c r="G528" s="6">
        <v>4</v>
      </c>
      <c r="H528" s="15">
        <f t="shared" si="18"/>
        <v>161.72999999999999</v>
      </c>
    </row>
    <row r="529" spans="2:8" x14ac:dyDescent="0.25">
      <c r="B529" s="1" t="s">
        <v>636</v>
      </c>
      <c r="C529" s="2" t="s">
        <v>639</v>
      </c>
      <c r="D529" s="2" t="s">
        <v>11</v>
      </c>
      <c r="E529" s="3" t="s">
        <v>657</v>
      </c>
      <c r="F529" s="10">
        <v>4.1539999999999999</v>
      </c>
      <c r="G529" s="6">
        <v>6</v>
      </c>
      <c r="H529" s="15">
        <f t="shared" si="18"/>
        <v>41.54</v>
      </c>
    </row>
    <row r="530" spans="2:8" x14ac:dyDescent="0.25">
      <c r="B530" s="1" t="s">
        <v>636</v>
      </c>
      <c r="C530" s="2" t="s">
        <v>650</v>
      </c>
      <c r="D530" s="2" t="s">
        <v>11</v>
      </c>
      <c r="E530" s="3" t="s">
        <v>658</v>
      </c>
      <c r="F530" s="10">
        <v>1.54</v>
      </c>
      <c r="G530" s="6">
        <v>6</v>
      </c>
      <c r="H530" s="15">
        <f t="shared" si="18"/>
        <v>15.4</v>
      </c>
    </row>
    <row r="531" spans="2:8" x14ac:dyDescent="0.25">
      <c r="B531" s="1" t="s">
        <v>636</v>
      </c>
      <c r="C531" s="2" t="s">
        <v>650</v>
      </c>
      <c r="D531" s="2" t="s">
        <v>11</v>
      </c>
      <c r="E531" s="3" t="s">
        <v>659</v>
      </c>
      <c r="F531" s="10">
        <v>2.101</v>
      </c>
      <c r="G531" s="6">
        <v>4</v>
      </c>
      <c r="H531" s="15">
        <f t="shared" si="18"/>
        <v>21.009999999999998</v>
      </c>
    </row>
    <row r="532" spans="2:8" x14ac:dyDescent="0.25">
      <c r="B532" s="1" t="s">
        <v>636</v>
      </c>
      <c r="C532" s="2" t="s">
        <v>653</v>
      </c>
      <c r="D532" s="2" t="s">
        <v>11</v>
      </c>
      <c r="E532" s="3" t="s">
        <v>660</v>
      </c>
      <c r="F532" s="10">
        <v>18.463000000000001</v>
      </c>
      <c r="G532" s="6">
        <v>6</v>
      </c>
      <c r="H532" s="15">
        <f t="shared" si="18"/>
        <v>184.63</v>
      </c>
    </row>
    <row r="533" spans="2:8" x14ac:dyDescent="0.25">
      <c r="B533" s="1" t="s">
        <v>636</v>
      </c>
      <c r="C533" s="2" t="s">
        <v>650</v>
      </c>
      <c r="D533" s="2" t="s">
        <v>11</v>
      </c>
      <c r="E533" s="3" t="s">
        <v>661</v>
      </c>
      <c r="F533" s="10">
        <v>2.7360000000000002</v>
      </c>
      <c r="G533" s="6">
        <v>4</v>
      </c>
      <c r="H533" s="15">
        <f t="shared" si="18"/>
        <v>27.360000000000003</v>
      </c>
    </row>
    <row r="534" spans="2:8" x14ac:dyDescent="0.25">
      <c r="B534" s="1" t="s">
        <v>636</v>
      </c>
      <c r="C534" s="2" t="s">
        <v>622</v>
      </c>
      <c r="D534" s="2" t="s">
        <v>11</v>
      </c>
      <c r="E534" s="3" t="s">
        <v>662</v>
      </c>
      <c r="F534" s="10">
        <v>3.1040000000000001</v>
      </c>
      <c r="G534" s="6">
        <v>4</v>
      </c>
      <c r="H534" s="15">
        <f t="shared" si="18"/>
        <v>31.04</v>
      </c>
    </row>
    <row r="535" spans="2:8" x14ac:dyDescent="0.25">
      <c r="B535" s="1" t="s">
        <v>636</v>
      </c>
      <c r="C535" s="2" t="s">
        <v>653</v>
      </c>
      <c r="D535" s="2" t="s">
        <v>11</v>
      </c>
      <c r="E535" s="3" t="s">
        <v>663</v>
      </c>
      <c r="F535" s="10">
        <v>8.3350000000000009</v>
      </c>
      <c r="G535" s="6">
        <v>4</v>
      </c>
      <c r="H535" s="15">
        <f t="shared" si="18"/>
        <v>83.350000000000009</v>
      </c>
    </row>
    <row r="536" spans="2:8" x14ac:dyDescent="0.25">
      <c r="B536" s="1" t="s">
        <v>636</v>
      </c>
      <c r="C536" s="2" t="s">
        <v>653</v>
      </c>
      <c r="D536" s="2" t="s">
        <v>11</v>
      </c>
      <c r="E536" s="3" t="s">
        <v>664</v>
      </c>
      <c r="F536" s="10">
        <v>6.2880000000000003</v>
      </c>
      <c r="G536" s="6">
        <v>4</v>
      </c>
      <c r="H536" s="15">
        <f t="shared" si="18"/>
        <v>62.88</v>
      </c>
    </row>
    <row r="537" spans="2:8" x14ac:dyDescent="0.25">
      <c r="B537" s="1" t="s">
        <v>636</v>
      </c>
      <c r="C537" s="2" t="s">
        <v>599</v>
      </c>
      <c r="D537" s="2" t="s">
        <v>11</v>
      </c>
      <c r="E537" s="3" t="s">
        <v>665</v>
      </c>
      <c r="F537" s="10">
        <v>10.064</v>
      </c>
      <c r="G537" s="6">
        <v>4</v>
      </c>
      <c r="H537" s="15">
        <f t="shared" si="18"/>
        <v>100.64</v>
      </c>
    </row>
    <row r="538" spans="2:8" x14ac:dyDescent="0.25">
      <c r="B538" s="1" t="s">
        <v>636</v>
      </c>
      <c r="C538" s="2" t="s">
        <v>599</v>
      </c>
      <c r="D538" s="2" t="s">
        <v>11</v>
      </c>
      <c r="E538" s="3" t="s">
        <v>666</v>
      </c>
      <c r="F538" s="10">
        <v>13.237</v>
      </c>
      <c r="G538" s="6">
        <v>4</v>
      </c>
      <c r="H538" s="15">
        <f t="shared" si="18"/>
        <v>132.37</v>
      </c>
    </row>
    <row r="539" spans="2:8" x14ac:dyDescent="0.25">
      <c r="B539" s="1" t="s">
        <v>636</v>
      </c>
      <c r="C539" s="2" t="s">
        <v>622</v>
      </c>
      <c r="D539" s="2" t="s">
        <v>11</v>
      </c>
      <c r="E539" s="3" t="s">
        <v>667</v>
      </c>
      <c r="F539" s="10">
        <v>2.7850000000000001</v>
      </c>
      <c r="G539" s="6">
        <v>4</v>
      </c>
      <c r="H539" s="15">
        <f t="shared" si="18"/>
        <v>27.85</v>
      </c>
    </row>
    <row r="540" spans="2:8" x14ac:dyDescent="0.25">
      <c r="B540" s="1" t="s">
        <v>636</v>
      </c>
      <c r="C540" s="2" t="s">
        <v>599</v>
      </c>
      <c r="D540" s="2" t="s">
        <v>11</v>
      </c>
      <c r="E540" s="3" t="s">
        <v>668</v>
      </c>
      <c r="F540" s="10">
        <v>5.9450000000000003</v>
      </c>
      <c r="G540" s="6">
        <v>4</v>
      </c>
      <c r="H540" s="15">
        <f t="shared" si="18"/>
        <v>59.45</v>
      </c>
    </row>
    <row r="541" spans="2:8" x14ac:dyDescent="0.25">
      <c r="B541" s="1" t="s">
        <v>636</v>
      </c>
      <c r="C541" s="2" t="s">
        <v>669</v>
      </c>
      <c r="D541" s="2" t="s">
        <v>11</v>
      </c>
      <c r="E541" s="3" t="s">
        <v>670</v>
      </c>
      <c r="F541" s="10">
        <v>11.65</v>
      </c>
      <c r="G541" s="6">
        <v>4</v>
      </c>
      <c r="H541" s="15">
        <f t="shared" si="18"/>
        <v>116.5</v>
      </c>
    </row>
    <row r="542" spans="2:8" x14ac:dyDescent="0.25">
      <c r="B542" s="1" t="s">
        <v>636</v>
      </c>
      <c r="C542" s="2" t="s">
        <v>671</v>
      </c>
      <c r="D542" s="2" t="s">
        <v>11</v>
      </c>
      <c r="E542" s="3" t="s">
        <v>672</v>
      </c>
      <c r="F542" s="10">
        <v>3.3010000000000002</v>
      </c>
      <c r="G542" s="6">
        <v>6</v>
      </c>
      <c r="H542" s="15">
        <f t="shared" si="18"/>
        <v>33.010000000000005</v>
      </c>
    </row>
    <row r="543" spans="2:8" x14ac:dyDescent="0.25">
      <c r="B543" s="1" t="s">
        <v>636</v>
      </c>
      <c r="C543" s="2" t="s">
        <v>645</v>
      </c>
      <c r="D543" s="2" t="s">
        <v>42</v>
      </c>
      <c r="E543" s="3" t="s">
        <v>673</v>
      </c>
      <c r="F543" s="10">
        <v>1.784</v>
      </c>
      <c r="G543" s="6">
        <v>9</v>
      </c>
      <c r="H543" s="15">
        <f t="shared" si="18"/>
        <v>17.84</v>
      </c>
    </row>
    <row r="544" spans="2:8" x14ac:dyDescent="0.25">
      <c r="B544" s="1" t="s">
        <v>636</v>
      </c>
      <c r="C544" s="2" t="s">
        <v>645</v>
      </c>
      <c r="D544" s="2" t="s">
        <v>42</v>
      </c>
      <c r="E544" s="3" t="s">
        <v>674</v>
      </c>
      <c r="F544" s="10">
        <v>2.7869999999999999</v>
      </c>
      <c r="G544" s="6">
        <v>9</v>
      </c>
      <c r="H544" s="15">
        <f t="shared" si="18"/>
        <v>27.869999999999997</v>
      </c>
    </row>
    <row r="545" spans="2:8" x14ac:dyDescent="0.25">
      <c r="B545" s="1" t="s">
        <v>636</v>
      </c>
      <c r="C545" s="2" t="s">
        <v>645</v>
      </c>
      <c r="D545" s="2" t="s">
        <v>42</v>
      </c>
      <c r="E545" s="3" t="s">
        <v>675</v>
      </c>
      <c r="F545" s="10">
        <v>15.69</v>
      </c>
      <c r="G545" s="6">
        <v>9</v>
      </c>
      <c r="H545" s="15">
        <f t="shared" si="18"/>
        <v>156.9</v>
      </c>
    </row>
    <row r="546" spans="2:8" x14ac:dyDescent="0.25">
      <c r="B546" s="1" t="s">
        <v>636</v>
      </c>
      <c r="C546" s="2" t="s">
        <v>653</v>
      </c>
      <c r="D546" s="2" t="s">
        <v>42</v>
      </c>
      <c r="E546" s="3" t="s">
        <v>676</v>
      </c>
      <c r="F546" s="10">
        <v>5.407</v>
      </c>
      <c r="G546" s="6">
        <v>4</v>
      </c>
      <c r="H546" s="15">
        <f t="shared" si="18"/>
        <v>54.07</v>
      </c>
    </row>
    <row r="547" spans="2:8" x14ac:dyDescent="0.25">
      <c r="B547" s="1" t="s">
        <v>636</v>
      </c>
      <c r="C547" s="2" t="s">
        <v>599</v>
      </c>
      <c r="D547" s="2" t="s">
        <v>42</v>
      </c>
      <c r="E547" s="3" t="s">
        <v>677</v>
      </c>
      <c r="F547" s="10">
        <v>7.923</v>
      </c>
      <c r="G547" s="6">
        <v>4</v>
      </c>
      <c r="H547" s="15">
        <f t="shared" si="18"/>
        <v>79.23</v>
      </c>
    </row>
    <row r="548" spans="2:8" x14ac:dyDescent="0.25">
      <c r="B548" s="1" t="s">
        <v>636</v>
      </c>
      <c r="C548" s="2" t="s">
        <v>671</v>
      </c>
      <c r="D548" s="2" t="s">
        <v>42</v>
      </c>
      <c r="E548" s="3" t="s">
        <v>678</v>
      </c>
      <c r="F548" s="10">
        <v>17.911000000000001</v>
      </c>
      <c r="G548" s="6">
        <v>9</v>
      </c>
      <c r="H548" s="15">
        <f t="shared" si="18"/>
        <v>179.11</v>
      </c>
    </row>
    <row r="549" spans="2:8" x14ac:dyDescent="0.25">
      <c r="B549" s="1" t="s">
        <v>636</v>
      </c>
      <c r="C549" s="2" t="s">
        <v>680</v>
      </c>
      <c r="D549" s="2" t="s">
        <v>81</v>
      </c>
      <c r="E549" s="3" t="s">
        <v>679</v>
      </c>
      <c r="F549" s="10">
        <v>7.7910000000000004</v>
      </c>
      <c r="G549" s="6">
        <v>6</v>
      </c>
      <c r="H549" s="15">
        <f>F549*28</f>
        <v>218.14800000000002</v>
      </c>
    </row>
    <row r="550" spans="2:8" x14ac:dyDescent="0.25">
      <c r="B550" s="1" t="s">
        <v>636</v>
      </c>
      <c r="C550" s="2" t="s">
        <v>632</v>
      </c>
      <c r="D550" s="2" t="s">
        <v>81</v>
      </c>
      <c r="E550" s="3" t="s">
        <v>681</v>
      </c>
      <c r="F550" s="10">
        <v>2.9</v>
      </c>
      <c r="G550" s="6">
        <v>6</v>
      </c>
      <c r="H550" s="15">
        <f t="shared" ref="H550:H554" si="19">F550*28</f>
        <v>81.2</v>
      </c>
    </row>
    <row r="551" spans="2:8" x14ac:dyDescent="0.25">
      <c r="B551" s="1" t="s">
        <v>636</v>
      </c>
      <c r="C551" s="2" t="s">
        <v>632</v>
      </c>
      <c r="D551" s="2" t="s">
        <v>81</v>
      </c>
      <c r="E551" s="3" t="s">
        <v>682</v>
      </c>
      <c r="F551" s="10">
        <v>0.97</v>
      </c>
      <c r="G551" s="6">
        <v>6</v>
      </c>
      <c r="H551" s="15">
        <f t="shared" si="19"/>
        <v>27.16</v>
      </c>
    </row>
    <row r="552" spans="2:8" x14ac:dyDescent="0.25">
      <c r="B552" s="1" t="s">
        <v>636</v>
      </c>
      <c r="C552" s="2" t="s">
        <v>632</v>
      </c>
      <c r="D552" s="2" t="s">
        <v>81</v>
      </c>
      <c r="E552" s="3" t="s">
        <v>683</v>
      </c>
      <c r="F552" s="10">
        <v>3.1760000000000002</v>
      </c>
      <c r="G552" s="6">
        <v>6</v>
      </c>
      <c r="H552" s="15">
        <f t="shared" si="19"/>
        <v>88.927999999999997</v>
      </c>
    </row>
    <row r="553" spans="2:8" x14ac:dyDescent="0.25">
      <c r="B553" s="1" t="s">
        <v>636</v>
      </c>
      <c r="C553" s="2" t="s">
        <v>685</v>
      </c>
      <c r="D553" s="2" t="s">
        <v>81</v>
      </c>
      <c r="E553" s="3" t="s">
        <v>684</v>
      </c>
      <c r="F553" s="10">
        <v>0.47299999999999998</v>
      </c>
      <c r="G553" s="6">
        <v>6</v>
      </c>
      <c r="H553" s="15">
        <f t="shared" si="19"/>
        <v>13.244</v>
      </c>
    </row>
    <row r="554" spans="2:8" x14ac:dyDescent="0.25">
      <c r="B554" s="1" t="s">
        <v>636</v>
      </c>
      <c r="C554" s="2" t="s">
        <v>632</v>
      </c>
      <c r="D554" s="2" t="s">
        <v>81</v>
      </c>
      <c r="E554" s="3" t="s">
        <v>686</v>
      </c>
      <c r="F554" s="10">
        <v>2.919</v>
      </c>
      <c r="G554" s="6">
        <v>6</v>
      </c>
      <c r="H554" s="15">
        <f t="shared" si="19"/>
        <v>81.731999999999999</v>
      </c>
    </row>
    <row r="555" spans="2:8" x14ac:dyDescent="0.25">
      <c r="B555" s="20" t="s">
        <v>740</v>
      </c>
      <c r="C555" s="20"/>
      <c r="D555" s="20"/>
      <c r="E555" s="20"/>
      <c r="F555" s="20"/>
      <c r="G555" s="20"/>
      <c r="H555" s="20"/>
    </row>
    <row r="556" spans="2:8" x14ac:dyDescent="0.25">
      <c r="B556" s="1" t="s">
        <v>687</v>
      </c>
      <c r="C556" s="2" t="s">
        <v>688</v>
      </c>
      <c r="D556" s="2" t="s">
        <v>11</v>
      </c>
      <c r="E556" s="3" t="s">
        <v>689</v>
      </c>
      <c r="F556" s="10">
        <v>1.4410000000000001</v>
      </c>
      <c r="G556" s="6">
        <v>9</v>
      </c>
      <c r="H556" s="15">
        <f>F556*10</f>
        <v>14.41</v>
      </c>
    </row>
    <row r="557" spans="2:8" x14ac:dyDescent="0.25">
      <c r="B557" s="1" t="s">
        <v>687</v>
      </c>
      <c r="C557" s="2" t="s">
        <v>690</v>
      </c>
      <c r="D557" s="2" t="s">
        <v>11</v>
      </c>
      <c r="E557" s="3" t="s">
        <v>691</v>
      </c>
      <c r="F557" s="10">
        <v>1.127</v>
      </c>
      <c r="G557" s="6">
        <v>4</v>
      </c>
      <c r="H557" s="15">
        <f t="shared" ref="H557:H570" si="20">F557*10</f>
        <v>11.27</v>
      </c>
    </row>
    <row r="558" spans="2:8" x14ac:dyDescent="0.25">
      <c r="B558" s="1" t="s">
        <v>687</v>
      </c>
      <c r="C558" s="2" t="s">
        <v>375</v>
      </c>
      <c r="D558" s="2" t="s">
        <v>11</v>
      </c>
      <c r="E558" s="3" t="s">
        <v>692</v>
      </c>
      <c r="F558" s="10">
        <v>1.1000000000000001</v>
      </c>
      <c r="G558" s="6">
        <v>9</v>
      </c>
      <c r="H558" s="15">
        <f t="shared" si="20"/>
        <v>11</v>
      </c>
    </row>
    <row r="559" spans="2:8" x14ac:dyDescent="0.25">
      <c r="B559" s="1" t="s">
        <v>687</v>
      </c>
      <c r="C559" s="2" t="s">
        <v>690</v>
      </c>
      <c r="D559" s="2" t="s">
        <v>11</v>
      </c>
      <c r="E559" s="3" t="s">
        <v>693</v>
      </c>
      <c r="F559" s="10">
        <v>1.242</v>
      </c>
      <c r="G559" s="6">
        <v>4</v>
      </c>
      <c r="H559" s="15">
        <f t="shared" si="20"/>
        <v>12.42</v>
      </c>
    </row>
    <row r="560" spans="2:8" x14ac:dyDescent="0.25">
      <c r="B560" s="1" t="s">
        <v>687</v>
      </c>
      <c r="C560" s="2" t="s">
        <v>694</v>
      </c>
      <c r="D560" s="2" t="s">
        <v>11</v>
      </c>
      <c r="E560" s="3" t="s">
        <v>695</v>
      </c>
      <c r="F560" s="10">
        <v>6.4480000000000004</v>
      </c>
      <c r="G560" s="6">
        <v>9</v>
      </c>
      <c r="H560" s="15">
        <f t="shared" si="20"/>
        <v>64.48</v>
      </c>
    </row>
    <row r="561" spans="2:8" x14ac:dyDescent="0.25">
      <c r="B561" s="1" t="s">
        <v>687</v>
      </c>
      <c r="C561" s="2" t="s">
        <v>696</v>
      </c>
      <c r="D561" s="2" t="s">
        <v>11</v>
      </c>
      <c r="E561" s="3" t="s">
        <v>697</v>
      </c>
      <c r="F561" s="10">
        <v>1.7909999999999999</v>
      </c>
      <c r="G561" s="6">
        <v>9</v>
      </c>
      <c r="H561" s="15">
        <f t="shared" si="20"/>
        <v>17.91</v>
      </c>
    </row>
    <row r="562" spans="2:8" x14ac:dyDescent="0.25">
      <c r="B562" s="1" t="s">
        <v>687</v>
      </c>
      <c r="C562" s="2" t="s">
        <v>698</v>
      </c>
      <c r="D562" s="2" t="s">
        <v>11</v>
      </c>
      <c r="E562" s="3" t="s">
        <v>699</v>
      </c>
      <c r="F562" s="10">
        <v>7.5339999999999998</v>
      </c>
      <c r="G562" s="6">
        <v>9</v>
      </c>
      <c r="H562" s="15">
        <f t="shared" si="20"/>
        <v>75.34</v>
      </c>
    </row>
    <row r="563" spans="2:8" x14ac:dyDescent="0.25">
      <c r="B563" s="1" t="s">
        <v>687</v>
      </c>
      <c r="C563" s="2" t="s">
        <v>572</v>
      </c>
      <c r="D563" s="2" t="s">
        <v>11</v>
      </c>
      <c r="E563" s="3" t="s">
        <v>700</v>
      </c>
      <c r="F563" s="10">
        <v>8.0690000000000008</v>
      </c>
      <c r="G563" s="6">
        <v>9</v>
      </c>
      <c r="H563" s="15">
        <f t="shared" si="20"/>
        <v>80.690000000000012</v>
      </c>
    </row>
    <row r="564" spans="2:8" x14ac:dyDescent="0.25">
      <c r="B564" s="1" t="s">
        <v>687</v>
      </c>
      <c r="C564" s="2" t="s">
        <v>701</v>
      </c>
      <c r="D564" s="2" t="s">
        <v>11</v>
      </c>
      <c r="E564" s="3" t="s">
        <v>702</v>
      </c>
      <c r="F564" s="10">
        <v>1.867</v>
      </c>
      <c r="G564" s="6">
        <v>9</v>
      </c>
      <c r="H564" s="15">
        <f t="shared" si="20"/>
        <v>18.670000000000002</v>
      </c>
    </row>
    <row r="565" spans="2:8" x14ac:dyDescent="0.25">
      <c r="B565" s="1" t="s">
        <v>687</v>
      </c>
      <c r="C565" s="2" t="s">
        <v>178</v>
      </c>
      <c r="D565" s="2" t="s">
        <v>11</v>
      </c>
      <c r="E565" s="3" t="s">
        <v>703</v>
      </c>
      <c r="F565" s="10">
        <v>1.94</v>
      </c>
      <c r="G565" s="6">
        <v>9</v>
      </c>
      <c r="H565" s="15">
        <f t="shared" si="20"/>
        <v>19.399999999999999</v>
      </c>
    </row>
    <row r="566" spans="2:8" x14ac:dyDescent="0.25">
      <c r="B566" s="1" t="s">
        <v>687</v>
      </c>
      <c r="C566" s="2" t="s">
        <v>622</v>
      </c>
      <c r="D566" s="2" t="s">
        <v>42</v>
      </c>
      <c r="E566" s="3" t="s">
        <v>704</v>
      </c>
      <c r="F566" s="10">
        <v>16.914999999999999</v>
      </c>
      <c r="G566" s="6">
        <v>4</v>
      </c>
      <c r="H566" s="15">
        <f t="shared" si="20"/>
        <v>169.14999999999998</v>
      </c>
    </row>
    <row r="567" spans="2:8" x14ac:dyDescent="0.25">
      <c r="B567" s="1" t="s">
        <v>687</v>
      </c>
      <c r="C567" s="2" t="s">
        <v>696</v>
      </c>
      <c r="D567" s="2" t="s">
        <v>42</v>
      </c>
      <c r="E567" s="3" t="s">
        <v>705</v>
      </c>
      <c r="F567" s="10">
        <v>11.848000000000001</v>
      </c>
      <c r="G567" s="6">
        <v>9</v>
      </c>
      <c r="H567" s="15">
        <f t="shared" si="20"/>
        <v>118.48</v>
      </c>
    </row>
    <row r="568" spans="2:8" x14ac:dyDescent="0.25">
      <c r="B568" s="1" t="s">
        <v>687</v>
      </c>
      <c r="C568" s="2" t="s">
        <v>696</v>
      </c>
      <c r="D568" s="2" t="s">
        <v>42</v>
      </c>
      <c r="E568" s="3" t="s">
        <v>706</v>
      </c>
      <c r="F568" s="10">
        <v>5.5990000000000002</v>
      </c>
      <c r="G568" s="6">
        <v>9</v>
      </c>
      <c r="H568" s="15">
        <f t="shared" si="20"/>
        <v>55.99</v>
      </c>
    </row>
    <row r="569" spans="2:8" x14ac:dyDescent="0.25">
      <c r="B569" s="1" t="s">
        <v>687</v>
      </c>
      <c r="C569" s="2" t="s">
        <v>696</v>
      </c>
      <c r="D569" s="2" t="s">
        <v>42</v>
      </c>
      <c r="E569" s="3" t="s">
        <v>707</v>
      </c>
      <c r="F569" s="10">
        <v>25.341999999999999</v>
      </c>
      <c r="G569" s="6">
        <v>9</v>
      </c>
      <c r="H569" s="15">
        <f t="shared" si="20"/>
        <v>253.42</v>
      </c>
    </row>
    <row r="570" spans="2:8" x14ac:dyDescent="0.25">
      <c r="B570" s="1" t="s">
        <v>687</v>
      </c>
      <c r="C570" s="2" t="s">
        <v>698</v>
      </c>
      <c r="D570" s="2" t="s">
        <v>42</v>
      </c>
      <c r="E570" s="3" t="s">
        <v>708</v>
      </c>
      <c r="F570" s="10">
        <v>1.2090000000000001</v>
      </c>
      <c r="G570" s="6">
        <v>9</v>
      </c>
      <c r="H570" s="15">
        <f t="shared" si="20"/>
        <v>12.09</v>
      </c>
    </row>
    <row r="571" spans="2:8" x14ac:dyDescent="0.25">
      <c r="F571" s="9"/>
      <c r="G571" s="9"/>
    </row>
    <row r="572" spans="2:8" x14ac:dyDescent="0.25">
      <c r="F572" s="9"/>
      <c r="G572" s="9"/>
    </row>
  </sheetData>
  <mergeCells count="11">
    <mergeCell ref="B2:H3"/>
    <mergeCell ref="B515:H515"/>
    <mergeCell ref="B555:H555"/>
    <mergeCell ref="B6:H6"/>
    <mergeCell ref="B92:H92"/>
    <mergeCell ref="B136:H136"/>
    <mergeCell ref="B212:H212"/>
    <mergeCell ref="B247:H247"/>
    <mergeCell ref="B349:H349"/>
    <mergeCell ref="B398:H398"/>
    <mergeCell ref="B463:H463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Свободни ПМЛ за търг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2025-10-29T11:59:55Z</dcterms:modified>
</cp:coreProperties>
</file>